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19425" windowHeight="10305" tabRatio="885" firstSheet="10" activeTab="10"/>
  </bookViews>
  <sheets>
    <sheet name="事業報告old" sheetId="1" state="hidden" r:id="rId1"/>
    <sheet name="議案2old" sheetId="5" state="hidden" r:id="rId2"/>
    <sheet name="議案2b" sheetId="6" state="hidden" r:id="rId3"/>
    <sheet name="交流会old" sheetId="7" state="hidden" r:id="rId4"/>
    <sheet name="前期old" sheetId="8" state="hidden" r:id="rId5"/>
    <sheet name="会長杯old" sheetId="9" state="hidden" r:id="rId6"/>
    <sheet name="新春old" sheetId="10" state="hidden" r:id="rId7"/>
    <sheet name="後期old" sheetId="11" state="hidden" r:id="rId8"/>
    <sheet name="予算old" sheetId="12" state="hidden" r:id="rId9"/>
    <sheet name="表紙2" sheetId="13" state="hidden" r:id="rId10"/>
    <sheet name="第11回個人戦申込書" sheetId="45" r:id="rId11"/>
  </sheets>
  <definedNames>
    <definedName name="_xlnm.Print_Area" localSheetId="10">第11回個人戦申込書!$A$1:$K$31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45"/>
  <c r="E29"/>
  <c r="G4" i="6" l="1"/>
  <c r="D5"/>
  <c r="E5"/>
  <c r="G6"/>
  <c r="G7"/>
  <c r="G8"/>
  <c r="G9"/>
  <c r="G10"/>
  <c r="G11"/>
  <c r="G12"/>
  <c r="G13"/>
  <c r="G14"/>
  <c r="G15"/>
  <c r="G16"/>
  <c r="G17"/>
  <c r="G18"/>
  <c r="E19"/>
  <c r="G19" s="1"/>
  <c r="G24"/>
  <c r="G25"/>
  <c r="G31"/>
  <c r="G32"/>
  <c r="G33"/>
  <c r="G34"/>
  <c r="G35"/>
  <c r="G36"/>
  <c r="G37"/>
  <c r="E38"/>
  <c r="G38" s="1"/>
  <c r="G5" i="5"/>
  <c r="G6"/>
  <c r="G7"/>
  <c r="G8"/>
  <c r="G9"/>
  <c r="G13"/>
  <c r="G14"/>
  <c r="G15"/>
  <c r="G16"/>
  <c r="G17"/>
  <c r="G18"/>
  <c r="G19"/>
  <c r="G20"/>
  <c r="G21"/>
  <c r="G28"/>
  <c r="D29"/>
  <c r="E29"/>
  <c r="G30"/>
  <c r="G31"/>
  <c r="G32"/>
  <c r="G33"/>
  <c r="G34"/>
  <c r="G35"/>
  <c r="G36"/>
  <c r="G37"/>
  <c r="G38"/>
  <c r="G39"/>
  <c r="G40"/>
  <c r="G41"/>
  <c r="G42"/>
  <c r="E43"/>
  <c r="G43" s="1"/>
  <c r="G48"/>
  <c r="G49"/>
  <c r="G50"/>
  <c r="G51"/>
  <c r="G52"/>
  <c r="G53"/>
  <c r="G54"/>
  <c r="G55"/>
  <c r="G56"/>
  <c r="G57"/>
  <c r="G58"/>
  <c r="G59"/>
  <c r="G60"/>
  <c r="G61"/>
  <c r="E62"/>
  <c r="G62" s="1"/>
  <c r="E7" i="12"/>
  <c r="D8"/>
  <c r="E8"/>
  <c r="D11"/>
  <c r="E11"/>
  <c r="D12"/>
  <c r="E12"/>
  <c r="E19" s="1"/>
  <c r="D20"/>
  <c r="D29"/>
  <c r="E29"/>
  <c r="E36"/>
  <c r="D43"/>
  <c r="D47"/>
  <c r="E47"/>
  <c r="D62"/>
  <c r="D44" l="1"/>
  <c r="E44" i="5"/>
  <c r="G44" s="1"/>
  <c r="E20" i="6"/>
  <c r="G20" s="1"/>
  <c r="G29" i="5"/>
  <c r="G5" i="6"/>
  <c r="E20" i="12"/>
  <c r="E40"/>
  <c r="E44" s="1"/>
  <c r="E61" s="1"/>
  <c r="E62" s="1"/>
</calcChain>
</file>

<file path=xl/sharedStrings.xml><?xml version="1.0" encoding="utf-8"?>
<sst xmlns="http://schemas.openxmlformats.org/spreadsheetml/2006/main" count="702" uniqueCount="373">
  <si>
    <t>平成２３年度　京田辺市バドミントン協会報告書</t>
  </si>
  <si>
    <t>１．平成２３年度登録状況</t>
  </si>
  <si>
    <t>登録団体数：９団体</t>
  </si>
  <si>
    <t>登録人数　総数：１４３名　　男子：４３名　　女子：９６名</t>
  </si>
  <si>
    <t>２．平成２３年度事業報告</t>
  </si>
  <si>
    <t>月　日</t>
  </si>
  <si>
    <t>大会名</t>
  </si>
  <si>
    <t>参加数</t>
  </si>
  <si>
    <t>種目</t>
  </si>
  <si>
    <t>優勝</t>
  </si>
  <si>
    <t>準優勝</t>
  </si>
  <si>
    <t>３位</t>
  </si>
  <si>
    <t>総会・交流大会</t>
  </si>
  <si>
    <t>　ランク別にコート分けし合同練習、交流試合</t>
  </si>
  <si>
    <t>市民総体・ダブルス</t>
  </si>
  <si>
    <t>男子Ａ級</t>
  </si>
  <si>
    <t>本岡　正孝</t>
  </si>
  <si>
    <t>成矢　高志</t>
  </si>
  <si>
    <t>緒方　一博</t>
  </si>
  <si>
    <t>小川　英俊</t>
  </si>
  <si>
    <t>岸谷　征典</t>
  </si>
  <si>
    <t>浦　　啓史</t>
  </si>
  <si>
    <t>　（一般）</t>
  </si>
  <si>
    <t>　（大住クラブ）</t>
  </si>
  <si>
    <t>男子Ｂ級</t>
  </si>
  <si>
    <t>大倉　浩希</t>
  </si>
  <si>
    <t>中川　大輔</t>
  </si>
  <si>
    <t>隅田　宗伸</t>
  </si>
  <si>
    <t>佐々木　泰彦</t>
  </si>
  <si>
    <t>浅野　将太</t>
  </si>
  <si>
    <t>小川　高直</t>
  </si>
  <si>
    <t>　（プラムエイジ）</t>
  </si>
  <si>
    <t>女子Ａ級</t>
  </si>
  <si>
    <t>山下　陽子</t>
  </si>
  <si>
    <t>邑田　智子</t>
  </si>
  <si>
    <t>岩﨑　由美</t>
  </si>
  <si>
    <t>白数　文香</t>
  </si>
  <si>
    <t>福田　博子</t>
  </si>
  <si>
    <t>松林　季美</t>
  </si>
  <si>
    <t>　（ﾌﾟﾗﾑｴｲｼﾞ･ﾗﾝﾀﾞﾑ）</t>
  </si>
  <si>
    <t>女子Ｂ級</t>
  </si>
  <si>
    <t>佐々木　優華</t>
  </si>
  <si>
    <t>田中　由佳</t>
  </si>
  <si>
    <t>加藤　麻美</t>
  </si>
  <si>
    <t>谷川　遥香</t>
  </si>
  <si>
    <t>田中　恵里</t>
  </si>
  <si>
    <t>小川　舞子</t>
  </si>
  <si>
    <t>　（中学生）</t>
  </si>
  <si>
    <t>　（ﾗﾝﾀﾞﾑ･ﾌﾟﾗﾑｴｲｼﾞ）</t>
  </si>
  <si>
    <t>　（普賢寺)</t>
  </si>
  <si>
    <t>女子Ｃ級</t>
  </si>
  <si>
    <t>西山　千尋</t>
  </si>
  <si>
    <t>岩﨑　萠</t>
  </si>
  <si>
    <t>脇坂　明美</t>
  </si>
  <si>
    <t>宮村　いづみ</t>
  </si>
  <si>
    <t>宮本　蘭実</t>
  </si>
  <si>
    <t>西村　満美子</t>
  </si>
  <si>
    <t>女子Ｄ級</t>
  </si>
  <si>
    <t>美藤　陽菜</t>
  </si>
  <si>
    <t>谷口　奈々</t>
  </si>
  <si>
    <t>小川　泉来</t>
  </si>
  <si>
    <t>加藤　悠希</t>
  </si>
  <si>
    <t>加藤　悠花</t>
  </si>
  <si>
    <t>西村　菜那</t>
  </si>
  <si>
    <t>前期個人戦</t>
  </si>
  <si>
    <t>駒津　正人</t>
  </si>
  <si>
    <t>浦　啓史</t>
  </si>
  <si>
    <t>北川　祥一</t>
  </si>
  <si>
    <t>原田　順二</t>
  </si>
  <si>
    <t>白井　諒</t>
  </si>
  <si>
    <t>(ランダム)</t>
  </si>
  <si>
    <t>（大住クラブ）</t>
  </si>
  <si>
    <t>（プラムエイジ）</t>
  </si>
  <si>
    <t>福居　泰之</t>
  </si>
  <si>
    <t>南　吉郎</t>
  </si>
  <si>
    <t>中川　利一</t>
  </si>
  <si>
    <t>辻本　将也</t>
  </si>
  <si>
    <t>（ﾌﾟﾗﾑｴｲｼﾞ･京田辺Ｊｒ)</t>
  </si>
  <si>
    <t>上山　和子</t>
  </si>
  <si>
    <t>村山　恵</t>
  </si>
  <si>
    <t>吉川　久美子</t>
  </si>
  <si>
    <t>岡本　直子</t>
  </si>
  <si>
    <t>小野　明子</t>
  </si>
  <si>
    <t>（普賢寺・ｳｨﾆﾝｸﾞ）</t>
  </si>
  <si>
    <t>(ﾗﾝﾀﾞﾑ・ﾄﾗｲｱﾝｸﾞﾙ)</t>
  </si>
  <si>
    <t>藤野　清美</t>
  </si>
  <si>
    <t>児玉　真奈美</t>
  </si>
  <si>
    <t>齊藤　絢子</t>
  </si>
  <si>
    <t>吉川　純子</t>
  </si>
  <si>
    <t>岡本　洋子</t>
  </si>
  <si>
    <t>辻本　恭子</t>
  </si>
  <si>
    <t>(トライアングル)</t>
  </si>
  <si>
    <t>（シャトルズ）</t>
  </si>
  <si>
    <t>池田　百花</t>
  </si>
  <si>
    <t>奥西　優香</t>
  </si>
  <si>
    <t>村山　千夢藍</t>
  </si>
  <si>
    <t>岡本　こなつ</t>
  </si>
  <si>
    <t>福原　杏奈</t>
  </si>
  <si>
    <t>（ｳｨﾆﾝｸﾞｼｮｯﾄ）</t>
  </si>
  <si>
    <t>（普賢寺)</t>
  </si>
  <si>
    <t>混合Ａ級</t>
  </si>
  <si>
    <t>井上　晃志</t>
  </si>
  <si>
    <t>森村　慎</t>
  </si>
  <si>
    <t>浅野　千奈都</t>
  </si>
  <si>
    <t>（ﾌﾟﾗﾑｴｲｼﾞ・ｳｨﾆﾝｸﾞ）</t>
  </si>
  <si>
    <t>混合Ｂ級</t>
  </si>
  <si>
    <t>築城　尚幸</t>
  </si>
  <si>
    <t>浅野　美幸</t>
  </si>
  <si>
    <t>（大住ﾞ・ﾄﾗｲｱﾝｸﾞﾙ)</t>
  </si>
  <si>
    <t>会 長 杯</t>
  </si>
  <si>
    <t>角田 貞之</t>
  </si>
  <si>
    <t>中角 年秀</t>
  </si>
  <si>
    <t>白井  諒</t>
  </si>
  <si>
    <t>辻本　英作</t>
  </si>
  <si>
    <t>　(ランダム)</t>
  </si>
  <si>
    <t>　(大住)</t>
  </si>
  <si>
    <t>　(プラムエイジ)</t>
  </si>
  <si>
    <t>福居 泰之</t>
  </si>
  <si>
    <t>梅本 芳彦</t>
  </si>
  <si>
    <t>中川 大輔</t>
  </si>
  <si>
    <t>浅野 将太</t>
  </si>
  <si>
    <t>迫田　健</t>
  </si>
  <si>
    <t>岩﨑 由美</t>
  </si>
  <si>
    <t>上山 和子</t>
  </si>
  <si>
    <t>小野 明子</t>
  </si>
  <si>
    <t>杉森　由佳</t>
  </si>
  <si>
    <t>藤林　れい子</t>
  </si>
  <si>
    <t>　(トライアングル)</t>
  </si>
  <si>
    <t>田中 智栄</t>
  </si>
  <si>
    <t>北野 智子</t>
  </si>
  <si>
    <t>小川 舞子</t>
  </si>
  <si>
    <t>下津　郁子</t>
  </si>
  <si>
    <t>田中 由佳</t>
  </si>
  <si>
    <t>　（トラアングル・ランダム）</t>
  </si>
  <si>
    <t>　(普賢寺)</t>
  </si>
  <si>
    <t>押谷 由圭里</t>
  </si>
  <si>
    <t>脇坂 明美</t>
  </si>
  <si>
    <t>今井 まさ美</t>
  </si>
  <si>
    <t>山本　隆子</t>
  </si>
  <si>
    <t>西村 満美子</t>
  </si>
  <si>
    <t>鹿田　栄子</t>
  </si>
  <si>
    <t>谷口 奈々</t>
  </si>
  <si>
    <t>美藤 陽菜</t>
  </si>
  <si>
    <t>小川 泉来</t>
  </si>
  <si>
    <t>脇坂 優希</t>
  </si>
  <si>
    <t>井上　梓沙</t>
  </si>
  <si>
    <t>新春初打ち会</t>
  </si>
  <si>
    <t>後期個人戦</t>
  </si>
  <si>
    <t>男子Ａ級
ダブルス</t>
  </si>
  <si>
    <t>女子Ａ級
ダブルス</t>
  </si>
  <si>
    <t>女子Ｂ級
ダブルス</t>
  </si>
  <si>
    <t>女子Ｃ級
ダブルス</t>
  </si>
  <si>
    <t>ジュニア
ダブルス</t>
  </si>
  <si>
    <t>男子Ａ級
シングルス</t>
  </si>
  <si>
    <t>女子Ｂ級
シングルス</t>
  </si>
  <si>
    <t>ジュニア
シングルス</t>
  </si>
  <si>
    <t>府民総体</t>
  </si>
  <si>
    <t>予選敗退</t>
  </si>
  <si>
    <t>議案第２号</t>
  </si>
  <si>
    <t>議案第６号</t>
  </si>
  <si>
    <t>予算額</t>
  </si>
  <si>
    <t>内訳額</t>
  </si>
  <si>
    <t>助成金</t>
  </si>
  <si>
    <t>参加費</t>
  </si>
  <si>
    <t>シャトル代</t>
  </si>
  <si>
    <t>ラインテープ代</t>
  </si>
  <si>
    <t>入賞記念品費</t>
  </si>
  <si>
    <t>プログラム費</t>
  </si>
  <si>
    <t>雑費</t>
  </si>
  <si>
    <t>本年度協会予算への繰入金</t>
  </si>
  <si>
    <t>京田辺市バドミントン協会　平成２２年度決算報告書（市民総体分）</t>
  </si>
  <si>
    <t>《収入の部》</t>
  </si>
  <si>
    <t>（単位：円）</t>
  </si>
  <si>
    <t>項目</t>
  </si>
  <si>
    <t>科目</t>
  </si>
  <si>
    <t>２２年度予算額</t>
  </si>
  <si>
    <t>２２年収入済額</t>
  </si>
  <si>
    <t>増減</t>
  </si>
  <si>
    <t>備考</t>
  </si>
  <si>
    <t>補助金</t>
  </si>
  <si>
    <t>審判謝礼金</t>
  </si>
  <si>
    <t>トリプルス</t>
  </si>
  <si>
    <t>45名</t>
  </si>
  <si>
    <t>合計</t>
  </si>
  <si>
    <t>《支出の部》</t>
  </si>
  <si>
    <t>２２年支出済額</t>
  </si>
  <si>
    <t>残額</t>
  </si>
  <si>
    <t>　</t>
  </si>
  <si>
    <t>審判謝礼費</t>
  </si>
  <si>
    <t>京田辺市バドミントン協会　平成２２年度決算報告書（協会分）</t>
  </si>
  <si>
    <t>収入済額</t>
  </si>
  <si>
    <t>交流大会</t>
  </si>
  <si>
    <t>65名</t>
  </si>
  <si>
    <t>69名</t>
  </si>
  <si>
    <t>会長杯</t>
  </si>
  <si>
    <t>76名</t>
  </si>
  <si>
    <t>新春初打ち</t>
  </si>
  <si>
    <t>38名</t>
  </si>
  <si>
    <t>75名</t>
  </si>
  <si>
    <t>登録費</t>
  </si>
  <si>
    <t>ＮＰＯ会費</t>
  </si>
  <si>
    <t>個人登録費</t>
  </si>
  <si>
    <t>スポーツ保険料</t>
  </si>
  <si>
    <t>繰越金</t>
  </si>
  <si>
    <t>前年度協会より</t>
  </si>
  <si>
    <t>繰入金</t>
  </si>
  <si>
    <t>本年度市民総体費より</t>
  </si>
  <si>
    <t>寄付金</t>
  </si>
  <si>
    <t>利息</t>
  </si>
  <si>
    <t>雑収入</t>
  </si>
  <si>
    <t>講習会助手料、審判謝礼金</t>
  </si>
  <si>
    <t>支出済額</t>
  </si>
  <si>
    <t>NPO会費</t>
  </si>
  <si>
    <t>社会体育協会</t>
  </si>
  <si>
    <t>府協会加盟登録費</t>
  </si>
  <si>
    <t>京都府ﾊﾞﾄﾞﾐﾝﾄﾝ協会</t>
  </si>
  <si>
    <t>新春初打</t>
  </si>
  <si>
    <t>会議室使用料</t>
  </si>
  <si>
    <t>理事会7回、常務理事会7回</t>
  </si>
  <si>
    <t>理事長活動費</t>
  </si>
  <si>
    <t>旅費＋懇親会6000</t>
  </si>
  <si>
    <t>上位団体登録補助金</t>
  </si>
  <si>
    <t>ナイスショット</t>
  </si>
  <si>
    <r>
      <rPr>
        <sz val="8"/>
        <rFont val="ＭＳ Ｐゴシック"/>
        <family val="3"/>
        <charset val="128"/>
      </rPr>
      <t>ﾊﾟｿｺﾝ、</t>
    </r>
    <r>
      <rPr>
        <sz val="9"/>
        <rFont val="ＭＳ Ｐゴシック"/>
        <family val="3"/>
        <charset val="128"/>
      </rPr>
      <t>消耗品、ﾊﾞﾚｰﾎﾞｰﾙ協会</t>
    </r>
  </si>
  <si>
    <t>手数料</t>
  </si>
  <si>
    <t>次年度繰入金</t>
  </si>
  <si>
    <t>理事会回、常務理事会　回</t>
  </si>
  <si>
    <r>
      <rPr>
        <sz val="8"/>
        <rFont val="ＭＳ Ｐゴシック"/>
        <family val="3"/>
        <charset val="128"/>
      </rPr>
      <t>パソコン、</t>
    </r>
    <r>
      <rPr>
        <sz val="9"/>
        <rFont val="ＭＳ Ｐゴシック"/>
        <family val="3"/>
        <charset val="128"/>
      </rPr>
      <t>消耗品、ﾊﾞﾚｰﾎﾞｰﾙ協会</t>
    </r>
  </si>
  <si>
    <t>京田辺市バドミントン協会事業</t>
  </si>
  <si>
    <t>　第３回交流会の部要項(案)</t>
  </si>
  <si>
    <t>　１．目　　　的</t>
  </si>
  <si>
    <t>本大会はバドミントンを通じて協会所属部員の親睦を深めるとともに、</t>
  </si>
  <si>
    <t>健康の増進とバドミントンの普及を図るものである</t>
  </si>
  <si>
    <t>　２．主　　　催</t>
  </si>
  <si>
    <t>ＮＰＯ法人京田辺市社会体育協会</t>
  </si>
  <si>
    <t>　３．主　　　管</t>
  </si>
  <si>
    <t>京田辺市バドミントン協会</t>
  </si>
  <si>
    <t>　４．期　　　日</t>
  </si>
  <si>
    <t>平成２３年４月１０日(日)　　午前９時３０分からの総会終了後競技開始</t>
  </si>
  <si>
    <t>　５．会　　　場</t>
  </si>
  <si>
    <t>田辺中央体育館</t>
  </si>
  <si>
    <t>　６．種　　　目</t>
  </si>
  <si>
    <t>①トリプルス　　　当日抽選による交流会</t>
  </si>
  <si>
    <t>②男子、女子　　級別交流会</t>
  </si>
  <si>
    <t>③ジュニア　　　　交流会</t>
  </si>
  <si>
    <t>　７．参加資格</t>
  </si>
  <si>
    <t>京田辺市バドミントン協会に所属する部員</t>
  </si>
  <si>
    <t>　８．参 加 費</t>
  </si>
  <si>
    <t>参加費　１人　１，０００円（小学生 １人 ５００円）</t>
  </si>
  <si>
    <t>　９．申込期限</t>
  </si>
  <si>
    <t>平成２３年３月２４日(木)</t>
  </si>
  <si>
    <t>１０．そ の 他</t>
  </si>
  <si>
    <t>負傷については一切責任を負いません。ただし、ＷＩＺの保険範囲内で保証します</t>
  </si>
  <si>
    <t>申し込み後の取り消しや当日不参加の時には必ず連絡願います</t>
  </si>
  <si>
    <t>当日は、ＡＭ８時４５分から準備します。参加者は、協力願います</t>
  </si>
  <si>
    <t>ゴミは持ち帰りが原則ですので、協力願います</t>
  </si>
  <si>
    <t>　第３回　前期個人戦の部要項(案)</t>
  </si>
  <si>
    <t>　１、目　　　的</t>
  </si>
  <si>
    <t>　２、主　　　催</t>
  </si>
  <si>
    <t>　３、主　　　管</t>
  </si>
  <si>
    <t>　４、開催期日</t>
  </si>
  <si>
    <t>平成２３年９月４日(日)　　午前９時～</t>
  </si>
  <si>
    <t>　５、会　　　場</t>
  </si>
  <si>
    <t>　６、種　　　目</t>
  </si>
  <si>
    <t>①男子、女子　級別ダブルス個人戦</t>
  </si>
  <si>
    <t>②混合ダブルス個人戦</t>
  </si>
  <si>
    <t>※ 参加者数により級分けできない場合あります</t>
  </si>
  <si>
    <t>　７、競技規則</t>
  </si>
  <si>
    <t>現行の(財)日本バドミントン協会競技規則及び同大会運営規程に準ずる</t>
  </si>
  <si>
    <t>　８、競技方法</t>
  </si>
  <si>
    <t>参加者数により予選リーグ後、トーナメントまたは決勝リーグにより順位を決定する</t>
  </si>
  <si>
    <t>ただし、参加チーム数、参加者数により競技方法が異なる場合がある</t>
  </si>
  <si>
    <t>※ １種目で２試合以上できるようにします</t>
  </si>
  <si>
    <t>　９、参加資格</t>
  </si>
  <si>
    <t>１０、参 加 料</t>
  </si>
  <si>
    <t>参加費　１人 ５００円＋１種目　５００円　　　組合せ会議時クラブ別徴収</t>
  </si>
  <si>
    <t>１１、申込期限</t>
  </si>
  <si>
    <t>平成２３年８月２５日(木)　　午後５時</t>
  </si>
  <si>
    <t>１２、申込方法</t>
  </si>
  <si>
    <t>所属クラブ部長</t>
  </si>
  <si>
    <t>１３、表　　　彰</t>
  </si>
  <si>
    <t>優勝・準優勝・第３位までの選手</t>
  </si>
  <si>
    <t>１４、そ の 他</t>
  </si>
  <si>
    <t>当日は、ＡＭ８：４５分から準備します。参加者は、協力願います</t>
  </si>
  <si>
    <t>　第３回　会長杯の部要項(案)</t>
  </si>
  <si>
    <t>平成２３年１０月２３日(日)　　午前９時～</t>
  </si>
  <si>
    <t>参加費　１人 １，０００円　　　組合せ会議時クラブ別徴収</t>
  </si>
  <si>
    <t>平成２３年１０月１３日(木)　　午後５時</t>
  </si>
  <si>
    <t>男女Ａ級優勝チームにはトロフィー</t>
  </si>
  <si>
    <t>　第２回　新春初打ち会の部要項(案)</t>
  </si>
  <si>
    <t>本大会は、バドミントンを通じて市民相互の親睦を深めると共に健康の増進と</t>
  </si>
  <si>
    <t>バドミントンの普及を図るものである。</t>
  </si>
  <si>
    <t>平成２４年１月９日(月：祝)　　午前９時～１３時</t>
  </si>
  <si>
    <t>体育館を開放し、バドミントンを楽しむ</t>
  </si>
  <si>
    <t>　７、参加資格</t>
  </si>
  <si>
    <t>市内に在住・通勤・通学する小学生以上の人</t>
  </si>
  <si>
    <t>　８、参 加 料</t>
  </si>
  <si>
    <t>中学生以上： １人　３００円、小学生： １人　１００円　　当日会場で徴収</t>
  </si>
  <si>
    <t>　９、申込方法</t>
  </si>
  <si>
    <t>当日直接会場にお越しください</t>
  </si>
  <si>
    <t>１０、そ の 他</t>
  </si>
  <si>
    <t>スポーツのできる服装、体育館シューズはご持参願います</t>
  </si>
  <si>
    <t>ラケットは多少準備しますがお持ちの方はご持参願います</t>
  </si>
  <si>
    <t>　第３回　後期個人戦の部要項(案)</t>
  </si>
  <si>
    <t>平成２４年２月１２日(日)　　午前９時～</t>
  </si>
  <si>
    <t>②男子、女子　級別シングルス個人戦</t>
  </si>
  <si>
    <t>参加費　1人 ５００円＋１種目　５００円　　　組合せ会議時クラブ別徴収</t>
  </si>
  <si>
    <t>平成２４年２月２日(木)　　午後５時</t>
  </si>
  <si>
    <r>
      <t>京田辺市バドミントン協会　平成２３年度予算</t>
    </r>
    <r>
      <rPr>
        <sz val="10"/>
        <rFont val="ＭＳ Ｐゴシック"/>
        <family val="3"/>
        <charset val="128"/>
      </rPr>
      <t>（案）</t>
    </r>
    <r>
      <rPr>
        <sz val="14"/>
        <rFont val="ＭＳ Ｐゴシック"/>
        <family val="3"/>
        <charset val="128"/>
      </rPr>
      <t>（市民総体分）</t>
    </r>
  </si>
  <si>
    <t>２２年度決算額</t>
  </si>
  <si>
    <t>２３年予算額</t>
  </si>
  <si>
    <t>６０名</t>
  </si>
  <si>
    <t>市民総体(男女別複)</t>
  </si>
  <si>
    <r>
      <t>京田辺市バドミントン協会　平成２３年度予算</t>
    </r>
    <r>
      <rPr>
        <sz val="10"/>
        <rFont val="ＭＳ Ｐゴシック"/>
        <family val="3"/>
        <charset val="128"/>
      </rPr>
      <t>（案）</t>
    </r>
    <r>
      <rPr>
        <sz val="14"/>
        <rFont val="ＭＳ Ｐゴシック"/>
        <family val="3"/>
        <charset val="128"/>
      </rPr>
      <t>（協会分）</t>
    </r>
  </si>
  <si>
    <t>２３年度予算額</t>
  </si>
  <si>
    <t>交流大会（４月）</t>
  </si>
  <si>
    <t>七．閉会の辞</t>
  </si>
  <si>
    <t>六．連絡事項</t>
  </si>
  <si>
    <t>五．議長降任</t>
  </si>
  <si>
    <t>議案第七号</t>
  </si>
  <si>
    <t>議案第六号</t>
  </si>
  <si>
    <t>議案第五号</t>
  </si>
  <si>
    <t>議案第四号</t>
  </si>
  <si>
    <t>議案第三号</t>
  </si>
  <si>
    <t>議案第二号</t>
  </si>
  <si>
    <t>議案第一号</t>
  </si>
  <si>
    <t>四．議  事</t>
  </si>
  <si>
    <t>三．議長選出</t>
  </si>
  <si>
    <t>二．会長挨拶</t>
  </si>
  <si>
    <t>一．開会の辞</t>
  </si>
  <si>
    <t>平成二四年度　京田辺市バドミントン協会総会　次第</t>
  </si>
  <si>
    <t>平成二四年度　予算(案)について</t>
  </si>
  <si>
    <t>平成二四年度　事業計画(案)について</t>
  </si>
  <si>
    <t>平成二四年度　活動方針(案)について</t>
  </si>
  <si>
    <t>平成二四年度　新役員承認について</t>
  </si>
  <si>
    <t>平成二四年度　規約改正について</t>
  </si>
  <si>
    <t>　　　　　　　監査報告</t>
  </si>
  <si>
    <t>平成二三年度　決算報告について</t>
  </si>
  <si>
    <t>平成二三年度　活動・事業報告について</t>
  </si>
  <si>
    <t>京田辺市バドミントン協会会長</t>
  </si>
  <si>
    <t>性別</t>
    <rPh sb="0" eb="2">
      <t>セイベツ</t>
    </rPh>
    <phoneticPr fontId="23"/>
  </si>
  <si>
    <t>ふりがな</t>
    <phoneticPr fontId="23"/>
  </si>
  <si>
    <t>開催日</t>
    <rPh sb="0" eb="3">
      <t>カイサイビ</t>
    </rPh>
    <phoneticPr fontId="23"/>
  </si>
  <si>
    <t>第</t>
    <rPh sb="0" eb="1">
      <t>ダイ</t>
    </rPh>
    <phoneticPr fontId="23"/>
  </si>
  <si>
    <t>回 個人戦　　参加申込書</t>
    <rPh sb="0" eb="1">
      <t>カイ</t>
    </rPh>
    <rPh sb="2" eb="5">
      <t>コジンセン</t>
    </rPh>
    <rPh sb="7" eb="9">
      <t>サンカ</t>
    </rPh>
    <rPh sb="9" eb="12">
      <t>モウシコミショ</t>
    </rPh>
    <phoneticPr fontId="23"/>
  </si>
  <si>
    <t>クラブ名</t>
    <rPh sb="3" eb="4">
      <t>ナ</t>
    </rPh>
    <phoneticPr fontId="23"/>
  </si>
  <si>
    <t>申込責任者</t>
    <rPh sb="0" eb="2">
      <t>モウシコミ</t>
    </rPh>
    <rPh sb="2" eb="5">
      <t>セキニンシャ</t>
    </rPh>
    <phoneticPr fontId="23"/>
  </si>
  <si>
    <t>連絡先</t>
    <rPh sb="0" eb="3">
      <t>レンラクサキ</t>
    </rPh>
    <phoneticPr fontId="23"/>
  </si>
  <si>
    <t>出場級</t>
    <rPh sb="0" eb="1">
      <t>デ</t>
    </rPh>
    <rPh sb="1" eb="2">
      <t>バ</t>
    </rPh>
    <rPh sb="2" eb="3">
      <t>キュウ</t>
    </rPh>
    <phoneticPr fontId="23"/>
  </si>
  <si>
    <t>氏　　名</t>
    <rPh sb="0" eb="1">
      <t>シ</t>
    </rPh>
    <rPh sb="3" eb="4">
      <t>ナ</t>
    </rPh>
    <phoneticPr fontId="23"/>
  </si>
  <si>
    <t>（4/1現在）</t>
    <rPh sb="4" eb="6">
      <t>ゲンザイ</t>
    </rPh>
    <phoneticPr fontId="23"/>
  </si>
  <si>
    <t>参加資格</t>
    <rPh sb="0" eb="2">
      <t>サンカ</t>
    </rPh>
    <rPh sb="2" eb="4">
      <t>シカク</t>
    </rPh>
    <phoneticPr fontId="23"/>
  </si>
  <si>
    <t>年齢</t>
    <rPh sb="0" eb="2">
      <t>ネンレイ</t>
    </rPh>
    <phoneticPr fontId="23"/>
  </si>
  <si>
    <t>参加料</t>
    <rPh sb="0" eb="3">
      <t>サンカリョウ</t>
    </rPh>
    <phoneticPr fontId="23"/>
  </si>
  <si>
    <t>人＝</t>
    <rPh sb="0" eb="1">
      <t>ヒト</t>
    </rPh>
    <phoneticPr fontId="23"/>
  </si>
  <si>
    <t>円</t>
    <rPh sb="0" eb="1">
      <t>エン</t>
    </rPh>
    <phoneticPr fontId="23"/>
  </si>
  <si>
    <t>入金予定日</t>
    <rPh sb="0" eb="2">
      <t>ニュウキン</t>
    </rPh>
    <rPh sb="2" eb="5">
      <t>ヨテイビ</t>
    </rPh>
    <phoneticPr fontId="23"/>
  </si>
  <si>
    <t>　　　　月　　　日</t>
    <rPh sb="4" eb="5">
      <t>ガツ</t>
    </rPh>
    <rPh sb="8" eb="9">
      <t>ヒ</t>
    </rPh>
    <phoneticPr fontId="23"/>
  </si>
  <si>
    <t>合計</t>
    <rPh sb="0" eb="2">
      <t>ゴウケイ</t>
    </rPh>
    <phoneticPr fontId="23"/>
  </si>
  <si>
    <t>個人　ランク</t>
    <rPh sb="0" eb="2">
      <t>コジン</t>
    </rPh>
    <phoneticPr fontId="23"/>
  </si>
  <si>
    <t>男子Ａ級</t>
    <rPh sb="0" eb="2">
      <t>ダンシ</t>
    </rPh>
    <rPh sb="2" eb="4">
      <t>アキュウ</t>
    </rPh>
    <phoneticPr fontId="23"/>
  </si>
  <si>
    <t>男子B級</t>
    <rPh sb="0" eb="2">
      <t>ダンシ</t>
    </rPh>
    <rPh sb="3" eb="4">
      <t>キュウ</t>
    </rPh>
    <phoneticPr fontId="23"/>
  </si>
  <si>
    <t>男子C級</t>
    <rPh sb="0" eb="2">
      <t>ダンシ</t>
    </rPh>
    <rPh sb="3" eb="4">
      <t>キュウ</t>
    </rPh>
    <phoneticPr fontId="23"/>
  </si>
  <si>
    <t>女子A級</t>
    <rPh sb="0" eb="2">
      <t>ジョシ</t>
    </rPh>
    <rPh sb="3" eb="4">
      <t>キュウ</t>
    </rPh>
    <phoneticPr fontId="23"/>
  </si>
  <si>
    <t>女子B級</t>
    <rPh sb="0" eb="2">
      <t>ジョシ</t>
    </rPh>
    <rPh sb="3" eb="4">
      <t>キュウ</t>
    </rPh>
    <phoneticPr fontId="23"/>
  </si>
  <si>
    <t>女子C級</t>
    <rPh sb="0" eb="2">
      <t>ジョシ</t>
    </rPh>
    <rPh sb="3" eb="4">
      <t>キュウ</t>
    </rPh>
    <phoneticPr fontId="23"/>
  </si>
  <si>
    <t>男</t>
    <rPh sb="0" eb="1">
      <t>オトコ</t>
    </rPh>
    <phoneticPr fontId="23"/>
  </si>
  <si>
    <t>女</t>
    <rPh sb="0" eb="1">
      <t>オンナ</t>
    </rPh>
    <phoneticPr fontId="23"/>
  </si>
  <si>
    <t>A</t>
    <phoneticPr fontId="23"/>
  </si>
  <si>
    <t>B</t>
    <phoneticPr fontId="23"/>
  </si>
  <si>
    <t>C</t>
    <phoneticPr fontId="23"/>
  </si>
  <si>
    <t>２０００×</t>
    <phoneticPr fontId="23"/>
  </si>
  <si>
    <t>協会員</t>
    <rPh sb="0" eb="3">
      <t>キョウカイイン</t>
    </rPh>
    <phoneticPr fontId="23"/>
  </si>
</sst>
</file>

<file path=xl/styles.xml><?xml version="1.0" encoding="utf-8"?>
<styleSheet xmlns="http://schemas.openxmlformats.org/spreadsheetml/2006/main">
  <numFmts count="2">
    <numFmt numFmtId="176" formatCode="#,##0;&quot;△ &quot;#,##0"/>
    <numFmt numFmtId="177" formatCode="0;&quot;△ &quot;0"/>
  </numFmts>
  <fonts count="28">
    <font>
      <sz val="11"/>
      <color indexed="8"/>
      <name val="ＭＳ Ｐゴシック"/>
      <charset val="128"/>
    </font>
    <font>
      <sz val="12"/>
      <color indexed="8"/>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2"/>
      <color indexed="8"/>
      <name val="ＭＳ Ｐ明朝"/>
      <family val="1"/>
      <charset val="128"/>
    </font>
    <font>
      <sz val="14"/>
      <color indexed="8"/>
      <name val="ＭＳ Ｐゴシック"/>
      <family val="3"/>
      <charset val="128"/>
    </font>
    <font>
      <b/>
      <sz val="12"/>
      <color indexed="8"/>
      <name val="ＭＳ Ｐゴシック"/>
      <family val="3"/>
      <charset val="128"/>
    </font>
    <font>
      <sz val="11"/>
      <color indexed="8"/>
      <name val="ＭＳ Ｐ明朝"/>
      <family val="1"/>
      <charset val="128"/>
    </font>
    <font>
      <sz val="11"/>
      <name val="ＭＳ Ｐ明朝"/>
      <family val="1"/>
      <charset val="128"/>
    </font>
    <font>
      <sz val="9"/>
      <color indexed="8"/>
      <name val="ＭＳ Ｐゴシック"/>
      <family val="3"/>
      <charset val="128"/>
    </font>
    <font>
      <sz val="10"/>
      <name val="ＭＳ Ｐ明朝"/>
      <family val="1"/>
      <charset val="128"/>
    </font>
    <font>
      <sz val="11"/>
      <color indexed="10"/>
      <name val="ＭＳ Ｐゴシック"/>
      <family val="3"/>
      <charset val="128"/>
    </font>
    <font>
      <sz val="11"/>
      <color indexed="9"/>
      <name val="ＭＳ Ｐゴシック"/>
      <family val="3"/>
      <charset val="128"/>
    </font>
    <font>
      <b/>
      <sz val="16"/>
      <color indexed="8"/>
      <name val="HGP教科書体"/>
      <family val="1"/>
      <charset val="128"/>
    </font>
    <font>
      <sz val="16"/>
      <name val="ＭＳ Ｐ明朝"/>
      <family val="1"/>
      <charset val="128"/>
    </font>
    <font>
      <sz val="12"/>
      <name val="ＭＳ Ｐゴシック"/>
      <family val="3"/>
      <charset val="128"/>
    </font>
    <font>
      <sz val="12"/>
      <name val="ＭＳ Ｐ明朝"/>
      <family val="1"/>
      <charset val="128"/>
    </font>
    <font>
      <sz val="14"/>
      <name val="ＭＳ Ｐ明朝"/>
      <family val="1"/>
      <charset val="128"/>
    </font>
    <font>
      <sz val="9"/>
      <name val="ＭＳ Ｐ明朝"/>
      <family val="1"/>
      <charset val="128"/>
    </font>
    <font>
      <sz val="11"/>
      <color indexed="8"/>
      <name val="ＭＳ Ｐゴシック"/>
      <family val="3"/>
      <charset val="128"/>
    </font>
    <font>
      <sz val="6"/>
      <name val="ＭＳ Ｐゴシック"/>
      <family val="3"/>
      <charset val="128"/>
    </font>
    <font>
      <sz val="11"/>
      <color theme="1"/>
      <name val="ＭＳ Ｐゴシック"/>
      <family val="3"/>
      <charset val="128"/>
      <scheme val="minor"/>
    </font>
    <font>
      <sz val="10"/>
      <color indexed="8"/>
      <name val="ＭＳ Ｐゴシック"/>
      <family val="3"/>
      <charset val="128"/>
    </font>
    <font>
      <sz val="8"/>
      <color indexed="8"/>
      <name val="ＭＳ Ｐゴシック"/>
      <family val="3"/>
      <charset val="128"/>
    </font>
    <font>
      <sz val="16"/>
      <color indexed="8"/>
      <name val="ＭＳ Ｐゴシック"/>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5"/>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s>
  <cellStyleXfs count="15">
    <xf numFmtId="0" fontId="0" fillId="0" borderId="0">
      <alignment vertical="center"/>
    </xf>
    <xf numFmtId="0" fontId="2" fillId="0" borderId="0" applyProtection="0">
      <alignment vertical="center"/>
    </xf>
    <xf numFmtId="0" fontId="2" fillId="0" borderId="0" applyProtection="0">
      <alignment vertical="center"/>
    </xf>
    <xf numFmtId="0" fontId="2" fillId="0" borderId="0" applyProtection="0">
      <alignment vertical="center"/>
    </xf>
    <xf numFmtId="0" fontId="2" fillId="0" borderId="0" applyProtection="0">
      <alignment vertical="center"/>
    </xf>
    <xf numFmtId="0" fontId="2" fillId="0" borderId="0" applyProtection="0">
      <alignment vertical="center"/>
    </xf>
    <xf numFmtId="0" fontId="22" fillId="0" borderId="0" applyProtection="0">
      <alignment vertical="center"/>
    </xf>
    <xf numFmtId="0" fontId="22" fillId="0" borderId="0" applyProtection="0">
      <alignment vertical="center"/>
    </xf>
    <xf numFmtId="0" fontId="22" fillId="0" borderId="0" applyProtection="0">
      <alignment vertical="center"/>
    </xf>
    <xf numFmtId="38" fontId="22" fillId="0" borderId="0" applyProtection="0">
      <alignment vertical="center"/>
    </xf>
    <xf numFmtId="0" fontId="2" fillId="0" borderId="0" applyProtection="0">
      <alignment vertical="center"/>
    </xf>
    <xf numFmtId="0" fontId="22" fillId="0" borderId="0" applyProtection="0">
      <alignment vertical="center"/>
    </xf>
    <xf numFmtId="38" fontId="22" fillId="0" borderId="0" applyProtection="0">
      <alignment vertical="center"/>
    </xf>
    <xf numFmtId="0" fontId="24" fillId="0" borderId="0">
      <alignment vertical="center"/>
    </xf>
    <xf numFmtId="0" fontId="24" fillId="0" borderId="0">
      <alignment vertical="center"/>
    </xf>
  </cellStyleXfs>
  <cellXfs count="212">
    <xf numFmtId="0" fontId="0" fillId="0" borderId="0" xfId="0">
      <alignment vertical="center"/>
    </xf>
    <xf numFmtId="0" fontId="7" fillId="0" borderId="0" xfId="7" applyFont="1">
      <alignment vertical="center"/>
    </xf>
    <xf numFmtId="0" fontId="8" fillId="0" borderId="0" xfId="0" applyFont="1">
      <alignment vertical="center"/>
    </xf>
    <xf numFmtId="0" fontId="1" fillId="0" borderId="0" xfId="0" applyFont="1">
      <alignment vertical="center"/>
    </xf>
    <xf numFmtId="0" fontId="9" fillId="0" borderId="0" xfId="0" applyFont="1">
      <alignment vertical="center"/>
    </xf>
    <xf numFmtId="0" fontId="0" fillId="0" borderId="0" xfId="0" applyAlignment="1">
      <alignment horizontal="centerContinuous" vertical="center"/>
    </xf>
    <xf numFmtId="0" fontId="8" fillId="0" borderId="0" xfId="0" applyFont="1" applyAlignment="1">
      <alignment horizontal="centerContinuous" vertical="center"/>
    </xf>
    <xf numFmtId="0" fontId="10" fillId="0" borderId="0" xfId="7" applyFont="1">
      <alignment vertical="center"/>
    </xf>
    <xf numFmtId="0" fontId="11" fillId="0" borderId="0" xfId="10" applyFont="1">
      <alignment vertical="center"/>
    </xf>
    <xf numFmtId="0" fontId="0" fillId="0" borderId="0" xfId="6" applyFont="1">
      <alignment vertical="center"/>
    </xf>
    <xf numFmtId="0" fontId="2" fillId="0" borderId="1" xfId="10" applyBorder="1">
      <alignment vertical="center"/>
    </xf>
    <xf numFmtId="0" fontId="5" fillId="0" borderId="0" xfId="10" applyFont="1" applyAlignment="1">
      <alignment horizontal="right" vertical="center"/>
    </xf>
    <xf numFmtId="0" fontId="2" fillId="0" borderId="2" xfId="10" applyBorder="1" applyAlignment="1">
      <alignment horizontal="center" vertical="center"/>
    </xf>
    <xf numFmtId="0" fontId="2" fillId="0" borderId="3" xfId="10" applyBorder="1">
      <alignment vertical="center"/>
    </xf>
    <xf numFmtId="0" fontId="2" fillId="0" borderId="4" xfId="10" applyBorder="1">
      <alignment vertical="center"/>
    </xf>
    <xf numFmtId="3" fontId="2" fillId="0" borderId="5" xfId="10" applyNumberFormat="1" applyBorder="1">
      <alignment vertical="center"/>
    </xf>
    <xf numFmtId="3" fontId="2" fillId="0" borderId="3" xfId="10" applyNumberFormat="1" applyBorder="1">
      <alignment vertical="center"/>
    </xf>
    <xf numFmtId="3" fontId="2" fillId="0" borderId="6" xfId="10" applyNumberFormat="1" applyBorder="1">
      <alignment vertical="center"/>
    </xf>
    <xf numFmtId="3" fontId="2" fillId="0" borderId="2" xfId="10" applyNumberFormat="1" applyBorder="1" applyAlignment="1">
      <alignment horizontal="center" vertical="center"/>
    </xf>
    <xf numFmtId="0" fontId="2" fillId="0" borderId="7" xfId="10" applyBorder="1">
      <alignment vertical="center"/>
    </xf>
    <xf numFmtId="0" fontId="2" fillId="0" borderId="2" xfId="10" applyBorder="1">
      <alignment vertical="center"/>
    </xf>
    <xf numFmtId="3" fontId="2" fillId="0" borderId="7" xfId="10" applyNumberFormat="1" applyBorder="1">
      <alignment vertical="center"/>
    </xf>
    <xf numFmtId="3" fontId="2" fillId="0" borderId="2" xfId="10" applyNumberFormat="1" applyBorder="1">
      <alignment vertical="center"/>
    </xf>
    <xf numFmtId="0" fontId="2" fillId="0" borderId="8" xfId="10" applyBorder="1">
      <alignment vertical="center"/>
    </xf>
    <xf numFmtId="3" fontId="2" fillId="0" borderId="8" xfId="10" applyNumberFormat="1" applyBorder="1">
      <alignment vertical="center"/>
    </xf>
    <xf numFmtId="176" fontId="2" fillId="0" borderId="0" xfId="10" applyNumberFormat="1">
      <alignment vertical="center"/>
    </xf>
    <xf numFmtId="176" fontId="2" fillId="0" borderId="2" xfId="10" applyNumberFormat="1" applyBorder="1" applyAlignment="1">
      <alignment horizontal="center" vertical="center"/>
    </xf>
    <xf numFmtId="0" fontId="2" fillId="0" borderId="6" xfId="10" applyBorder="1">
      <alignment vertical="center"/>
    </xf>
    <xf numFmtId="38" fontId="2" fillId="0" borderId="2" xfId="9" applyFont="1" applyBorder="1">
      <alignment vertical="center"/>
    </xf>
    <xf numFmtId="0" fontId="4" fillId="0" borderId="1" xfId="10" applyFont="1" applyBorder="1">
      <alignment vertical="center"/>
    </xf>
    <xf numFmtId="0" fontId="4" fillId="0" borderId="0" xfId="10" applyFont="1">
      <alignment vertical="center"/>
    </xf>
    <xf numFmtId="177" fontId="4" fillId="0" borderId="0" xfId="10" applyNumberFormat="1" applyFont="1">
      <alignment vertical="center"/>
    </xf>
    <xf numFmtId="0" fontId="4" fillId="0" borderId="0" xfId="10" applyFont="1" applyAlignment="1">
      <alignment horizontal="right" vertical="center"/>
    </xf>
    <xf numFmtId="0" fontId="12" fillId="0" borderId="0" xfId="0" applyFont="1">
      <alignment vertical="center"/>
    </xf>
    <xf numFmtId="3" fontId="4" fillId="0" borderId="2" xfId="10" applyNumberFormat="1" applyFont="1" applyBorder="1">
      <alignment vertical="center"/>
    </xf>
    <xf numFmtId="3" fontId="4" fillId="0" borderId="6" xfId="10" applyNumberFormat="1" applyFont="1" applyBorder="1">
      <alignment vertical="center"/>
    </xf>
    <xf numFmtId="3" fontId="4" fillId="0" borderId="2" xfId="10" applyNumberFormat="1" applyFont="1" applyBorder="1" applyAlignment="1">
      <alignment horizontal="left" vertical="center"/>
    </xf>
    <xf numFmtId="0" fontId="4" fillId="0" borderId="2" xfId="10" applyFont="1" applyBorder="1">
      <alignment vertical="center"/>
    </xf>
    <xf numFmtId="3" fontId="4" fillId="0" borderId="7" xfId="10" applyNumberFormat="1" applyFont="1" applyBorder="1">
      <alignment vertical="center"/>
    </xf>
    <xf numFmtId="3" fontId="4" fillId="0" borderId="8" xfId="10" applyNumberFormat="1" applyFont="1" applyBorder="1">
      <alignment vertical="center"/>
    </xf>
    <xf numFmtId="176" fontId="4" fillId="0" borderId="2" xfId="9" applyNumberFormat="1" applyFont="1" applyBorder="1">
      <alignment vertical="center"/>
    </xf>
    <xf numFmtId="3" fontId="4" fillId="0" borderId="9" xfId="10" applyNumberFormat="1" applyFont="1" applyBorder="1">
      <alignment vertical="center"/>
    </xf>
    <xf numFmtId="3" fontId="0" fillId="0" borderId="0" xfId="0" applyNumberFormat="1">
      <alignment vertical="center"/>
    </xf>
    <xf numFmtId="0" fontId="2" fillId="0" borderId="2" xfId="10" applyBorder="1" applyAlignment="1">
      <alignment horizontal="center" vertical="center" shrinkToFit="1"/>
    </xf>
    <xf numFmtId="0" fontId="13" fillId="0" borderId="0" xfId="3" applyFont="1">
      <alignment vertical="center"/>
    </xf>
    <xf numFmtId="0" fontId="13" fillId="0" borderId="2" xfId="3" applyFont="1" applyBorder="1" applyAlignment="1">
      <alignment horizontal="center" vertical="center"/>
    </xf>
    <xf numFmtId="0" fontId="13" fillId="0" borderId="6" xfId="3" applyFont="1" applyBorder="1" applyAlignment="1">
      <alignment horizontal="center" vertical="center"/>
    </xf>
    <xf numFmtId="56" fontId="13" fillId="0" borderId="5" xfId="3" applyNumberFormat="1" applyFont="1" applyBorder="1" applyAlignment="1">
      <alignment horizontal="center" vertical="center"/>
    </xf>
    <xf numFmtId="0" fontId="13" fillId="0" borderId="5" xfId="3" applyFont="1" applyBorder="1">
      <alignment vertical="center"/>
    </xf>
    <xf numFmtId="0" fontId="13" fillId="0" borderId="5" xfId="3" applyFont="1" applyBorder="1" applyAlignment="1">
      <alignment horizontal="center" vertical="center"/>
    </xf>
    <xf numFmtId="0" fontId="13" fillId="0" borderId="3" xfId="2" applyFont="1" applyBorder="1">
      <alignment vertical="center"/>
    </xf>
    <xf numFmtId="0" fontId="13" fillId="0" borderId="10" xfId="2" applyFont="1" applyBorder="1">
      <alignment vertical="center"/>
    </xf>
    <xf numFmtId="0" fontId="13" fillId="0" borderId="4" xfId="2" applyFont="1" applyBorder="1">
      <alignment vertical="center"/>
    </xf>
    <xf numFmtId="56" fontId="13" fillId="0" borderId="7" xfId="3" applyNumberFormat="1" applyFont="1" applyBorder="1" applyAlignment="1">
      <alignment horizontal="center" vertical="center"/>
    </xf>
    <xf numFmtId="0" fontId="13" fillId="0" borderId="7" xfId="3" applyFont="1" applyBorder="1">
      <alignment vertical="center"/>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3" fillId="0" borderId="8" xfId="3" applyFont="1" applyBorder="1">
      <alignment vertical="center"/>
    </xf>
    <xf numFmtId="0" fontId="13" fillId="0" borderId="2" xfId="3" applyFont="1" applyBorder="1">
      <alignment vertical="center"/>
    </xf>
    <xf numFmtId="56" fontId="13" fillId="0" borderId="8" xfId="3" applyNumberFormat="1" applyFont="1" applyBorder="1" applyAlignment="1">
      <alignment horizontal="center" vertical="center"/>
    </xf>
    <xf numFmtId="0" fontId="13" fillId="0" borderId="11" xfId="2" applyFont="1" applyBorder="1">
      <alignment vertical="center"/>
    </xf>
    <xf numFmtId="176" fontId="4" fillId="0" borderId="2" xfId="10" applyNumberFormat="1" applyFont="1" applyBorder="1">
      <alignment vertical="center"/>
    </xf>
    <xf numFmtId="0" fontId="2" fillId="0" borderId="11" xfId="10" applyBorder="1">
      <alignment vertical="center"/>
    </xf>
    <xf numFmtId="0" fontId="2" fillId="0" borderId="12" xfId="10" applyBorder="1">
      <alignment vertical="center"/>
    </xf>
    <xf numFmtId="0" fontId="2" fillId="0" borderId="5" xfId="10" applyBorder="1" applyAlignment="1">
      <alignment horizontal="center" vertical="center"/>
    </xf>
    <xf numFmtId="0" fontId="2" fillId="0" borderId="3" xfId="10" applyBorder="1" applyAlignment="1">
      <alignment vertical="center" shrinkToFit="1"/>
    </xf>
    <xf numFmtId="0" fontId="2" fillId="0" borderId="4" xfId="10" applyBorder="1" applyAlignment="1">
      <alignment vertical="center" shrinkToFit="1"/>
    </xf>
    <xf numFmtId="0" fontId="2" fillId="0" borderId="13" xfId="10" applyBorder="1" applyAlignment="1">
      <alignment vertical="center" shrinkToFit="1"/>
    </xf>
    <xf numFmtId="0" fontId="2" fillId="0" borderId="2" xfId="10" applyBorder="1" applyAlignment="1">
      <alignment vertical="center" shrinkToFit="1"/>
    </xf>
    <xf numFmtId="0" fontId="2" fillId="0" borderId="11" xfId="10" applyBorder="1" applyAlignment="1">
      <alignment vertical="center" shrinkToFit="1"/>
    </xf>
    <xf numFmtId="0" fontId="2" fillId="0" borderId="12" xfId="10" applyBorder="1" applyAlignment="1">
      <alignment vertical="center" shrinkToFit="1"/>
    </xf>
    <xf numFmtId="0" fontId="2" fillId="0" borderId="8" xfId="10" applyBorder="1" applyAlignment="1">
      <alignment vertical="center" shrinkToFit="1"/>
    </xf>
    <xf numFmtId="3" fontId="2" fillId="0" borderId="2" xfId="10" applyNumberFormat="1" applyBorder="1" applyAlignment="1">
      <alignment horizontal="left" vertical="center" shrinkToFit="1"/>
    </xf>
    <xf numFmtId="3" fontId="2" fillId="0" borderId="2" xfId="10" applyNumberFormat="1" applyBorder="1" applyAlignment="1">
      <alignment vertical="center" shrinkToFit="1"/>
    </xf>
    <xf numFmtId="3" fontId="2" fillId="0" borderId="14" xfId="10" applyNumberFormat="1" applyBorder="1">
      <alignment vertical="center"/>
    </xf>
    <xf numFmtId="177" fontId="2" fillId="0" borderId="2" xfId="10" applyNumberFormat="1" applyBorder="1" applyAlignment="1">
      <alignment horizontal="center" vertical="center"/>
    </xf>
    <xf numFmtId="56" fontId="2" fillId="0" borderId="6" xfId="10" applyNumberFormat="1" applyBorder="1">
      <alignment vertical="center"/>
    </xf>
    <xf numFmtId="3" fontId="2" fillId="0" borderId="11" xfId="10" applyNumberFormat="1" applyBorder="1">
      <alignment vertical="center"/>
    </xf>
    <xf numFmtId="3" fontId="5" fillId="0" borderId="2" xfId="10" applyNumberFormat="1" applyFont="1" applyBorder="1">
      <alignment vertical="center"/>
    </xf>
    <xf numFmtId="176" fontId="5" fillId="0" borderId="2" xfId="10" applyNumberFormat="1" applyFont="1" applyBorder="1">
      <alignment vertical="center"/>
    </xf>
    <xf numFmtId="0" fontId="6" fillId="0" borderId="0" xfId="4" applyFont="1" applyAlignment="1">
      <alignment horizontal="centerContinuous" vertical="center"/>
    </xf>
    <xf numFmtId="0" fontId="2" fillId="0" borderId="0" xfId="4" applyAlignment="1">
      <alignment horizontal="centerContinuous" vertical="center"/>
    </xf>
    <xf numFmtId="0" fontId="2" fillId="0" borderId="0" xfId="4">
      <alignment vertical="center"/>
    </xf>
    <xf numFmtId="0" fontId="14" fillId="0" borderId="1" xfId="4" applyFont="1" applyBorder="1">
      <alignment vertical="center"/>
    </xf>
    <xf numFmtId="0" fontId="2" fillId="0" borderId="0" xfId="4" applyAlignment="1">
      <alignment horizontal="right" vertical="center"/>
    </xf>
    <xf numFmtId="0" fontId="2" fillId="0" borderId="2" xfId="4" applyBorder="1" applyAlignment="1">
      <alignment horizontal="center" vertical="center"/>
    </xf>
    <xf numFmtId="0" fontId="14" fillId="0" borderId="3" xfId="4" applyFont="1" applyBorder="1">
      <alignment vertical="center"/>
    </xf>
    <xf numFmtId="0" fontId="2" fillId="0" borderId="4" xfId="4" applyBorder="1">
      <alignment vertical="center"/>
    </xf>
    <xf numFmtId="3" fontId="2" fillId="0" borderId="5" xfId="4" applyNumberFormat="1" applyBorder="1">
      <alignment vertical="center"/>
    </xf>
    <xf numFmtId="3" fontId="14" fillId="0" borderId="3" xfId="4" applyNumberFormat="1" applyFont="1" applyBorder="1">
      <alignment vertical="center"/>
    </xf>
    <xf numFmtId="3" fontId="2" fillId="0" borderId="6" xfId="4" applyNumberFormat="1" applyBorder="1">
      <alignment vertical="center"/>
    </xf>
    <xf numFmtId="3" fontId="2" fillId="0" borderId="2" xfId="4" applyNumberFormat="1" applyBorder="1" applyAlignment="1">
      <alignment horizontal="center" vertical="center"/>
    </xf>
    <xf numFmtId="0" fontId="2" fillId="0" borderId="7" xfId="4" applyBorder="1">
      <alignment vertical="center"/>
    </xf>
    <xf numFmtId="0" fontId="2" fillId="0" borderId="2" xfId="4" applyBorder="1">
      <alignment vertical="center"/>
    </xf>
    <xf numFmtId="3" fontId="5" fillId="0" borderId="7" xfId="4" applyNumberFormat="1" applyFont="1" applyBorder="1">
      <alignment vertical="center"/>
    </xf>
    <xf numFmtId="3" fontId="2" fillId="0" borderId="7" xfId="4" applyNumberFormat="1" applyBorder="1">
      <alignment vertical="center"/>
    </xf>
    <xf numFmtId="3" fontId="2" fillId="0" borderId="2" xfId="4" applyNumberFormat="1" applyBorder="1">
      <alignment vertical="center"/>
    </xf>
    <xf numFmtId="0" fontId="2" fillId="0" borderId="8" xfId="4" applyBorder="1">
      <alignment vertical="center"/>
    </xf>
    <xf numFmtId="3" fontId="5" fillId="0" borderId="8" xfId="4" applyNumberFormat="1" applyFont="1" applyBorder="1">
      <alignment vertical="center"/>
    </xf>
    <xf numFmtId="3" fontId="2" fillId="0" borderId="8" xfId="4" applyNumberFormat="1" applyBorder="1">
      <alignment vertical="center"/>
    </xf>
    <xf numFmtId="0" fontId="14" fillId="0" borderId="2" xfId="4" applyFont="1" applyBorder="1">
      <alignment vertical="center"/>
    </xf>
    <xf numFmtId="3" fontId="14" fillId="0" borderId="2" xfId="4" applyNumberFormat="1" applyFont="1" applyBorder="1">
      <alignment vertical="center"/>
    </xf>
    <xf numFmtId="0" fontId="2" fillId="0" borderId="6" xfId="4" applyBorder="1">
      <alignment vertical="center"/>
    </xf>
    <xf numFmtId="3" fontId="14" fillId="0" borderId="5" xfId="4" applyNumberFormat="1" applyFont="1" applyBorder="1">
      <alignment vertical="center"/>
    </xf>
    <xf numFmtId="0" fontId="15" fillId="0" borderId="7" xfId="4" applyFont="1" applyBorder="1">
      <alignment vertical="center"/>
    </xf>
    <xf numFmtId="0" fontId="14" fillId="0" borderId="11" xfId="4" applyFont="1" applyBorder="1">
      <alignment vertical="center"/>
    </xf>
    <xf numFmtId="3" fontId="14" fillId="0" borderId="8" xfId="4" applyNumberFormat="1" applyFont="1" applyBorder="1">
      <alignment vertical="center"/>
    </xf>
    <xf numFmtId="3" fontId="2" fillId="0" borderId="2" xfId="4" applyNumberFormat="1" applyBorder="1" applyAlignment="1">
      <alignment horizontal="left" vertical="center"/>
    </xf>
    <xf numFmtId="56" fontId="2" fillId="0" borderId="6" xfId="4" applyNumberFormat="1" applyBorder="1">
      <alignment vertical="center"/>
    </xf>
    <xf numFmtId="0" fontId="2" fillId="0" borderId="2" xfId="4" applyBorder="1" applyAlignment="1">
      <alignment horizontal="center" vertical="center" shrinkToFit="1"/>
    </xf>
    <xf numFmtId="0" fontId="2" fillId="0" borderId="2" xfId="4" applyBorder="1" applyAlignment="1">
      <alignment vertical="center" shrinkToFit="1"/>
    </xf>
    <xf numFmtId="3" fontId="2" fillId="0" borderId="2" xfId="4" applyNumberFormat="1" applyBorder="1" applyAlignment="1">
      <alignment horizontal="left" vertical="center" shrinkToFit="1"/>
    </xf>
    <xf numFmtId="0" fontId="14" fillId="0" borderId="11" xfId="4" applyFont="1" applyBorder="1" applyAlignment="1">
      <alignment vertical="center" shrinkToFit="1"/>
    </xf>
    <xf numFmtId="0" fontId="14" fillId="0" borderId="12" xfId="4" applyFont="1" applyBorder="1" applyAlignment="1">
      <alignment vertical="center" shrinkToFit="1"/>
    </xf>
    <xf numFmtId="0" fontId="14" fillId="0" borderId="8" xfId="4" applyFont="1" applyBorder="1" applyAlignment="1">
      <alignment vertical="center" shrinkToFit="1"/>
    </xf>
    <xf numFmtId="56" fontId="13" fillId="0" borderId="2" xfId="3" applyNumberFormat="1" applyFont="1" applyBorder="1" applyAlignment="1">
      <alignment horizontal="center" vertical="center"/>
    </xf>
    <xf numFmtId="3" fontId="4" fillId="0" borderId="2" xfId="10" applyNumberFormat="1" applyFont="1" applyBorder="1" applyAlignment="1">
      <alignment horizontal="left" vertical="center" shrinkToFit="1"/>
    </xf>
    <xf numFmtId="3" fontId="2" fillId="0" borderId="2" xfId="4" applyNumberFormat="1" applyBorder="1" applyAlignment="1">
      <alignment horizontal="center" vertical="center" shrinkToFit="1"/>
    </xf>
    <xf numFmtId="56" fontId="2" fillId="0" borderId="2" xfId="4" applyNumberFormat="1" applyBorder="1" applyAlignment="1">
      <alignment vertical="center" shrinkToFit="1"/>
    </xf>
    <xf numFmtId="176" fontId="2" fillId="0" borderId="2" xfId="4" applyNumberFormat="1" applyBorder="1" applyAlignment="1">
      <alignment vertical="center" shrinkToFit="1"/>
    </xf>
    <xf numFmtId="0" fontId="6" fillId="0" borderId="0" xfId="10" applyFont="1" applyAlignment="1">
      <alignment horizontal="centerContinuous" vertical="center"/>
    </xf>
    <xf numFmtId="0" fontId="16" fillId="0" borderId="0" xfId="0" applyFont="1" applyAlignment="1">
      <alignment vertical="center" textRotation="255"/>
    </xf>
    <xf numFmtId="0" fontId="16" fillId="0" borderId="0" xfId="0" applyFont="1" applyAlignment="1">
      <alignment vertical="top" textRotation="255" indent="2"/>
    </xf>
    <xf numFmtId="0" fontId="16" fillId="0" borderId="0" xfId="0" applyFont="1" applyAlignment="1">
      <alignment vertical="top" textRotation="255" indent="4"/>
    </xf>
    <xf numFmtId="0" fontId="16" fillId="0" borderId="0" xfId="0" applyFont="1" applyAlignment="1">
      <alignment vertical="top" textRotation="255"/>
    </xf>
    <xf numFmtId="0" fontId="13" fillId="0" borderId="5" xfId="2" applyFont="1" applyBorder="1" applyAlignment="1">
      <alignment horizontal="center" vertical="center" shrinkToFit="1"/>
    </xf>
    <xf numFmtId="0" fontId="13" fillId="0" borderId="7" xfId="2" applyFont="1" applyBorder="1" applyAlignment="1">
      <alignment horizontal="center" vertical="center" shrinkToFit="1"/>
    </xf>
    <xf numFmtId="0" fontId="17" fillId="0" borderId="0" xfId="3" applyFont="1" applyAlignment="1">
      <alignment horizontal="centerContinuous" vertical="center"/>
    </xf>
    <xf numFmtId="0" fontId="13" fillId="0" borderId="0" xfId="3" applyFont="1" applyAlignment="1">
      <alignment horizontal="centerContinuous" vertical="center"/>
    </xf>
    <xf numFmtId="0" fontId="18" fillId="0" borderId="0" xfId="5" applyFont="1">
      <alignment vertical="center"/>
    </xf>
    <xf numFmtId="0" fontId="19" fillId="0" borderId="0" xfId="5" applyFont="1">
      <alignment vertical="center"/>
    </xf>
    <xf numFmtId="0" fontId="13" fillId="0" borderId="0" xfId="5" applyFont="1">
      <alignment vertical="center"/>
    </xf>
    <xf numFmtId="0" fontId="20" fillId="0" borderId="0" xfId="5" applyFont="1">
      <alignment vertical="center"/>
    </xf>
    <xf numFmtId="0" fontId="21" fillId="0" borderId="0" xfId="5" applyFont="1">
      <alignment vertical="center"/>
    </xf>
    <xf numFmtId="0" fontId="4" fillId="0" borderId="0" xfId="5" applyFont="1">
      <alignment vertical="center"/>
    </xf>
    <xf numFmtId="0" fontId="13" fillId="0" borderId="8" xfId="3"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15" xfId="2" applyFont="1" applyBorder="1" applyAlignment="1">
      <alignment horizontal="center" vertical="center" shrinkToFit="1"/>
    </xf>
    <xf numFmtId="0" fontId="13" fillId="0" borderId="16" xfId="2" applyFont="1" applyBorder="1" applyAlignment="1">
      <alignment horizontal="center" vertical="center"/>
    </xf>
    <xf numFmtId="0" fontId="13" fillId="0" borderId="6" xfId="2"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56" fontId="8" fillId="0" borderId="2" xfId="0" applyNumberFormat="1"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25" fillId="0" borderId="17" xfId="0" applyFont="1" applyBorder="1" applyAlignment="1">
      <alignment horizontal="center" vertical="center"/>
    </xf>
    <xf numFmtId="0" fontId="25" fillId="0" borderId="8" xfId="0" applyFont="1" applyBorder="1" applyAlignment="1">
      <alignment horizontal="center" vertical="center"/>
    </xf>
    <xf numFmtId="0" fontId="1" fillId="0" borderId="21"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22" fillId="0" borderId="11" xfId="0" applyFont="1" applyBorder="1" applyAlignment="1" applyProtection="1">
      <alignment horizontal="center" vertical="center"/>
      <protection hidden="1"/>
    </xf>
    <xf numFmtId="0" fontId="22" fillId="0" borderId="16" xfId="0" applyFont="1" applyBorder="1" applyAlignment="1" applyProtection="1">
      <alignment horizontal="center" vertical="center"/>
      <protection hidden="1"/>
    </xf>
    <xf numFmtId="0" fontId="22" fillId="0" borderId="16" xfId="0" applyFont="1" applyBorder="1" applyAlignment="1">
      <alignment horizontal="center" vertical="center"/>
    </xf>
    <xf numFmtId="0" fontId="22" fillId="0" borderId="6" xfId="0" applyFont="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lignment vertical="center"/>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2" fillId="0" borderId="4" xfId="0" applyFont="1" applyBorder="1" applyAlignment="1" applyProtection="1">
      <alignment horizontal="center" vertical="center"/>
      <protection hidden="1"/>
    </xf>
    <xf numFmtId="0" fontId="22" fillId="0" borderId="0" xfId="0" applyFont="1" applyAlignment="1">
      <alignment horizontal="center" vertical="center"/>
    </xf>
    <xf numFmtId="0" fontId="0" fillId="0" borderId="0" xfId="0" applyAlignment="1">
      <alignment horizontal="center" vertical="center"/>
    </xf>
    <xf numFmtId="56" fontId="8" fillId="0" borderId="0" xfId="0" applyNumberFormat="1" applyFont="1" applyAlignment="1">
      <alignment horizontal="center" vertical="center"/>
    </xf>
    <xf numFmtId="0" fontId="26" fillId="0" borderId="0" xfId="0" applyFont="1" applyAlignment="1">
      <alignment horizontal="center" vertical="center" wrapText="1"/>
    </xf>
    <xf numFmtId="0" fontId="1" fillId="0" borderId="22" xfId="0" applyFont="1" applyBorder="1" applyAlignment="1">
      <alignment horizontal="center" vertical="center"/>
    </xf>
    <xf numFmtId="0" fontId="26" fillId="0" borderId="8" xfId="0" applyFont="1" applyBorder="1" applyAlignment="1">
      <alignment horizontal="center" vertical="center" wrapText="1"/>
    </xf>
    <xf numFmtId="0" fontId="1" fillId="0" borderId="20"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8" xfId="3" applyFont="1" applyBorder="1" applyAlignment="1">
      <alignment horizontal="center" vertical="center"/>
    </xf>
    <xf numFmtId="0" fontId="13" fillId="0" borderId="5" xfId="3" applyFont="1" applyBorder="1" applyAlignment="1">
      <alignment horizontal="center" vertical="center" wrapText="1"/>
    </xf>
    <xf numFmtId="0" fontId="13" fillId="0" borderId="8" xfId="3" applyFont="1" applyBorder="1" applyAlignment="1">
      <alignment horizontal="center" vertical="center" wrapText="1"/>
    </xf>
    <xf numFmtId="0" fontId="13" fillId="0" borderId="5"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8" xfId="2" applyFont="1" applyBorder="1" applyAlignment="1">
      <alignment horizontal="center" vertical="center" wrapText="1"/>
    </xf>
    <xf numFmtId="0" fontId="11" fillId="0" borderId="7" xfId="3" applyFont="1" applyBorder="1">
      <alignment vertical="center"/>
    </xf>
    <xf numFmtId="0" fontId="6" fillId="0" borderId="0" xfId="10" applyFont="1" applyAlignment="1">
      <alignment horizontal="center" vertical="center" shrinkToFit="1"/>
    </xf>
    <xf numFmtId="0" fontId="2" fillId="0" borderId="11" xfId="10" applyBorder="1" applyAlignment="1">
      <alignment horizontal="center" vertical="center"/>
    </xf>
    <xf numFmtId="0" fontId="2" fillId="0" borderId="6" xfId="10" applyBorder="1" applyAlignment="1">
      <alignment horizontal="center" vertical="center"/>
    </xf>
    <xf numFmtId="0" fontId="2" fillId="0" borderId="2" xfId="10" applyBorder="1" applyAlignment="1">
      <alignment horizontal="center" vertical="center"/>
    </xf>
    <xf numFmtId="0" fontId="14" fillId="0" borderId="11" xfId="4" applyFont="1" applyBorder="1">
      <alignment vertical="center"/>
    </xf>
    <xf numFmtId="0" fontId="14" fillId="0" borderId="6" xfId="4" applyFont="1" applyBorder="1">
      <alignment vertical="center"/>
    </xf>
    <xf numFmtId="0" fontId="14" fillId="0" borderId="11" xfId="4" applyFont="1" applyBorder="1" applyAlignment="1">
      <alignment horizontal="center" vertical="center"/>
    </xf>
    <xf numFmtId="0" fontId="14" fillId="0" borderId="6" xfId="4" applyFont="1" applyBorder="1" applyAlignment="1">
      <alignment horizontal="center" vertical="center"/>
    </xf>
    <xf numFmtId="0" fontId="14" fillId="0" borderId="0" xfId="4" applyFont="1" applyAlignment="1">
      <alignment horizontal="left" vertical="center" wrapText="1"/>
    </xf>
    <xf numFmtId="0" fontId="14" fillId="0" borderId="1" xfId="4" applyFont="1" applyBorder="1" applyAlignment="1">
      <alignment horizontal="left" vertical="center" wrapText="1"/>
    </xf>
    <xf numFmtId="0" fontId="16" fillId="0" borderId="0" xfId="0" applyFont="1" applyAlignment="1">
      <alignment horizontal="center" vertical="top" textRotation="255"/>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16"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8" xfId="0" applyFont="1" applyBorder="1" applyAlignment="1">
      <alignment horizontal="center" vertical="center"/>
    </xf>
    <xf numFmtId="0" fontId="22" fillId="0" borderId="16" xfId="0" applyFont="1" applyBorder="1" applyAlignment="1">
      <alignment horizontal="center" vertical="center"/>
    </xf>
    <xf numFmtId="0" fontId="26" fillId="0" borderId="21" xfId="0" applyFont="1" applyBorder="1" applyAlignment="1">
      <alignment horizontal="center" vertical="center" wrapText="1"/>
    </xf>
  </cellXfs>
  <cellStyles count="15">
    <cellStyle name="桁区切り 2" xfId="9"/>
    <cellStyle name="桁区切り 3" xfId="12"/>
    <cellStyle name="標準" xfId="0" builtinId="0"/>
    <cellStyle name="標準 2" xfId="7"/>
    <cellStyle name="標準 2 2" xfId="14"/>
    <cellStyle name="標準 2_20110320_平成２２年度総会データ作成_et" xfId="6"/>
    <cellStyle name="標準 3" xfId="8"/>
    <cellStyle name="標準 4" xfId="11"/>
    <cellStyle name="標準 5" xfId="1"/>
    <cellStyle name="標準 6" xfId="13"/>
    <cellStyle name="標準_kessan" xfId="10"/>
    <cellStyle name="標準_sheet" xfId="5"/>
    <cellStyle name="標準_府協会事業報告_H22" xfId="3"/>
    <cellStyle name="標準_平成２２年度総会資料まとめ" xfId="4"/>
    <cellStyle name="標準_平成２２年度総会資料用仮"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152400</xdr:colOff>
      <xdr:row>3</xdr:row>
      <xdr:rowOff>57150</xdr:rowOff>
    </xdr:from>
    <xdr:to>
      <xdr:col>7</xdr:col>
      <xdr:colOff>781050</xdr:colOff>
      <xdr:row>6</xdr:row>
      <xdr:rowOff>28575</xdr:rowOff>
    </xdr:to>
    <xdr:sp macro="" textlink="">
      <xdr:nvSpPr>
        <xdr:cNvPr id="1025" name="WordArt 1">
          <a:extLst>
            <a:ext uri="{FF2B5EF4-FFF2-40B4-BE49-F238E27FC236}">
              <a16:creationId xmlns:a16="http://schemas.microsoft.com/office/drawing/2014/main" xmlns="" id="{00000000-0008-0000-0000-000001040000}"/>
            </a:ext>
          </a:extLst>
        </xdr:cNvPr>
        <xdr:cNvSpPr>
          <a:spLocks noChangeArrowheads="1" noChangeShapeType="1" noTextEdit="1"/>
        </xdr:cNvSpPr>
      </xdr:nvSpPr>
      <xdr:spPr bwMode="auto">
        <a:xfrm rot="1449381">
          <a:off x="4324350" y="619125"/>
          <a:ext cx="2705100" cy="457200"/>
        </a:xfrm>
        <a:prstGeom prst="rect">
          <a:avLst/>
        </a:prstGeom>
      </xdr:spPr>
      <xdr:txBody>
        <a:bodyPr wrap="none" fromWordArt="1">
          <a:prstTxWarp prst="textPlain">
            <a:avLst>
              <a:gd name="adj" fmla="val 50000"/>
            </a:avLst>
          </a:prstTxWarp>
        </a:bodyPr>
        <a:lstStyle/>
        <a:p>
          <a:pPr algn="ctr" rtl="0">
            <a:buNone/>
          </a:pPr>
          <a:r>
            <a:rPr lang="en-US" altLang="ja-JP" sz="3600" kern="10" spc="0">
              <a:ln w="9525" cmpd="sng">
                <a:solidFill>
                  <a:srgbClr val="000000"/>
                </a:solidFill>
                <a:round/>
                <a:headEnd/>
                <a:tailEnd/>
              </a:ln>
              <a:solidFill>
                <a:srgbClr val="FFFFFF"/>
              </a:solidFill>
              <a:latin typeface="ＭＳ Ｐゴシック"/>
              <a:ea typeface="ＭＳ Ｐゴシック"/>
            </a:rPr>
            <a:t>2012.2.10</a:t>
          </a:r>
          <a:r>
            <a:rPr lang="ja-JP" altLang="en-US" sz="3600" kern="10" spc="0">
              <a:ln w="9525" cmpd="sng">
                <a:solidFill>
                  <a:srgbClr val="000000"/>
                </a:solidFill>
                <a:round/>
                <a:headEnd/>
                <a:tailEnd/>
              </a:ln>
              <a:solidFill>
                <a:srgbClr val="FFFFFF"/>
              </a:solidFill>
              <a:latin typeface="ＭＳ Ｐゴシック"/>
              <a:ea typeface="ＭＳ Ｐゴシック"/>
            </a:rPr>
            <a:t>検討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98"/>
  <sheetViews>
    <sheetView showGridLines="0" zoomScaleSheetLayoutView="100" workbookViewId="0">
      <selection activeCell="I1" sqref="I1"/>
    </sheetView>
  </sheetViews>
  <sheetFormatPr defaultColWidth="9" defaultRowHeight="12.95" customHeight="1"/>
  <cols>
    <col min="1" max="1" width="3.625" style="44" customWidth="1"/>
    <col min="2" max="2" width="9.25" style="44" customWidth="1"/>
    <col min="3" max="3" width="25" style="44" customWidth="1"/>
    <col min="4" max="4" width="6.375" style="44" customWidth="1"/>
    <col min="5" max="5" width="10.5" style="44" customWidth="1"/>
    <col min="6" max="8" width="13.625" style="44" customWidth="1"/>
    <col min="9" max="10" width="9" style="44" customWidth="1"/>
    <col min="11" max="11" width="10.25" style="44" customWidth="1"/>
    <col min="12" max="12" width="11.125" style="44" customWidth="1"/>
    <col min="13" max="16384" width="9" style="44"/>
  </cols>
  <sheetData>
    <row r="1" spans="1:17" ht="18.75">
      <c r="A1" s="127" t="s">
        <v>0</v>
      </c>
      <c r="B1" s="128"/>
      <c r="C1" s="127"/>
      <c r="D1" s="127"/>
      <c r="E1" s="127"/>
      <c r="F1" s="127"/>
      <c r="G1" s="127"/>
      <c r="H1" s="127"/>
    </row>
    <row r="3" spans="1:17" ht="12.95" customHeight="1">
      <c r="A3" s="44" t="s">
        <v>1</v>
      </c>
    </row>
    <row r="4" spans="1:17" ht="12.95" customHeight="1">
      <c r="C4" s="44" t="s">
        <v>2</v>
      </c>
    </row>
    <row r="5" spans="1:17" ht="12.95" customHeight="1">
      <c r="C5" s="44" t="s">
        <v>3</v>
      </c>
    </row>
    <row r="7" spans="1:17" ht="12.95" customHeight="1">
      <c r="A7" s="44" t="s">
        <v>4</v>
      </c>
    </row>
    <row r="8" spans="1:17" ht="12.95" customHeight="1">
      <c r="B8" s="45" t="s">
        <v>5</v>
      </c>
      <c r="C8" s="45" t="s">
        <v>6</v>
      </c>
      <c r="D8" s="45" t="s">
        <v>7</v>
      </c>
      <c r="E8" s="45" t="s">
        <v>8</v>
      </c>
      <c r="F8" s="45" t="s">
        <v>9</v>
      </c>
      <c r="G8" s="45" t="s">
        <v>10</v>
      </c>
      <c r="H8" s="46" t="s">
        <v>11</v>
      </c>
    </row>
    <row r="9" spans="1:17" ht="12.95" customHeight="1">
      <c r="B9" s="47">
        <v>40287</v>
      </c>
      <c r="C9" s="48" t="s">
        <v>12</v>
      </c>
      <c r="D9" s="49">
        <v>87</v>
      </c>
      <c r="E9" s="50" t="s">
        <v>13</v>
      </c>
      <c r="F9" s="51"/>
      <c r="G9" s="51"/>
      <c r="H9" s="52"/>
    </row>
    <row r="10" spans="1:17" ht="12.95" customHeight="1">
      <c r="B10" s="47">
        <v>40727</v>
      </c>
      <c r="C10" s="48" t="s">
        <v>14</v>
      </c>
      <c r="D10" s="174">
        <v>82</v>
      </c>
      <c r="E10" s="174" t="s">
        <v>15</v>
      </c>
      <c r="F10" s="49" t="s">
        <v>16</v>
      </c>
      <c r="G10" s="49" t="s">
        <v>17</v>
      </c>
      <c r="H10" s="49" t="s">
        <v>18</v>
      </c>
      <c r="J10" s="129"/>
      <c r="K10" s="129"/>
      <c r="L10" s="130"/>
      <c r="M10" s="130"/>
      <c r="N10" s="130"/>
      <c r="O10" s="130"/>
      <c r="P10" s="130"/>
      <c r="Q10" s="130"/>
    </row>
    <row r="11" spans="1:17" ht="12.95" customHeight="1">
      <c r="B11" s="53"/>
      <c r="C11" s="54"/>
      <c r="D11" s="175"/>
      <c r="E11" s="175"/>
      <c r="F11" s="55" t="s">
        <v>19</v>
      </c>
      <c r="G11" s="55" t="s">
        <v>20</v>
      </c>
      <c r="H11" s="55" t="s">
        <v>21</v>
      </c>
      <c r="J11" s="129"/>
      <c r="K11" s="129"/>
      <c r="L11" s="130"/>
      <c r="M11" s="130"/>
      <c r="N11" s="130"/>
      <c r="O11" s="130"/>
      <c r="P11" s="130"/>
      <c r="Q11" s="130"/>
    </row>
    <row r="12" spans="1:17" ht="12.95" customHeight="1">
      <c r="B12" s="53"/>
      <c r="C12" s="54"/>
      <c r="D12" s="175"/>
      <c r="E12" s="176"/>
      <c r="F12" s="135" t="s">
        <v>22</v>
      </c>
      <c r="G12" s="135" t="s">
        <v>22</v>
      </c>
      <c r="H12" s="135" t="s">
        <v>23</v>
      </c>
      <c r="J12" s="129"/>
      <c r="K12" s="129"/>
      <c r="L12" s="130"/>
      <c r="M12" s="131"/>
      <c r="N12" s="131"/>
      <c r="O12" s="131"/>
      <c r="P12" s="131"/>
      <c r="Q12" s="131"/>
    </row>
    <row r="13" spans="1:17" ht="12.95" customHeight="1">
      <c r="B13" s="53"/>
      <c r="C13" s="54"/>
      <c r="D13" s="175"/>
      <c r="E13" s="174" t="s">
        <v>24</v>
      </c>
      <c r="F13" s="49" t="s">
        <v>25</v>
      </c>
      <c r="G13" s="49" t="s">
        <v>26</v>
      </c>
      <c r="H13" s="49" t="s">
        <v>27</v>
      </c>
      <c r="J13" s="129"/>
      <c r="K13" s="129"/>
      <c r="L13" s="130"/>
      <c r="M13" s="130"/>
      <c r="N13" s="130"/>
      <c r="O13" s="130"/>
      <c r="P13" s="130"/>
      <c r="Q13" s="130"/>
    </row>
    <row r="14" spans="1:17" ht="12.95" customHeight="1">
      <c r="B14" s="53"/>
      <c r="C14" s="54"/>
      <c r="D14" s="175"/>
      <c r="E14" s="175"/>
      <c r="F14" s="55" t="s">
        <v>28</v>
      </c>
      <c r="G14" s="55" t="s">
        <v>29</v>
      </c>
      <c r="H14" s="55" t="s">
        <v>30</v>
      </c>
      <c r="J14" s="129"/>
      <c r="K14" s="129"/>
      <c r="L14" s="130"/>
      <c r="M14" s="130"/>
      <c r="N14" s="130"/>
      <c r="O14" s="130"/>
      <c r="P14" s="130"/>
      <c r="Q14" s="130"/>
    </row>
    <row r="15" spans="1:17" ht="12.95" customHeight="1">
      <c r="B15" s="53"/>
      <c r="C15" s="54"/>
      <c r="D15" s="175"/>
      <c r="E15" s="176"/>
      <c r="F15" s="135" t="s">
        <v>22</v>
      </c>
      <c r="G15" s="135" t="s">
        <v>31</v>
      </c>
      <c r="H15" s="135" t="s">
        <v>22</v>
      </c>
      <c r="J15" s="129"/>
      <c r="K15" s="129"/>
      <c r="L15" s="130"/>
      <c r="M15" s="130"/>
      <c r="N15" s="130"/>
      <c r="O15" s="130"/>
      <c r="P15" s="130"/>
    </row>
    <row r="16" spans="1:17" ht="12.95" customHeight="1">
      <c r="B16" s="53"/>
      <c r="C16" s="54"/>
      <c r="D16" s="175"/>
      <c r="E16" s="174" t="s">
        <v>32</v>
      </c>
      <c r="F16" s="49" t="s">
        <v>33</v>
      </c>
      <c r="G16" s="49" t="s">
        <v>34</v>
      </c>
      <c r="H16" s="49" t="s">
        <v>35</v>
      </c>
      <c r="J16" s="129"/>
      <c r="K16" s="129"/>
      <c r="L16" s="130"/>
      <c r="M16" s="130"/>
      <c r="N16" s="130"/>
      <c r="O16" s="130"/>
      <c r="P16" s="130"/>
    </row>
    <row r="17" spans="2:17" ht="12.95" customHeight="1">
      <c r="B17" s="53"/>
      <c r="C17" s="54"/>
      <c r="D17" s="175"/>
      <c r="E17" s="175"/>
      <c r="F17" s="55" t="s">
        <v>36</v>
      </c>
      <c r="G17" s="55" t="s">
        <v>37</v>
      </c>
      <c r="H17" s="55" t="s">
        <v>38</v>
      </c>
      <c r="J17" s="129"/>
      <c r="K17" s="129"/>
      <c r="L17" s="130"/>
      <c r="M17" s="131"/>
      <c r="N17" s="131"/>
      <c r="O17" s="131"/>
      <c r="P17" s="131"/>
    </row>
    <row r="18" spans="2:17" ht="12.95" customHeight="1">
      <c r="B18" s="53"/>
      <c r="C18" s="54"/>
      <c r="D18" s="175"/>
      <c r="E18" s="176"/>
      <c r="F18" s="135" t="s">
        <v>22</v>
      </c>
      <c r="G18" s="135" t="s">
        <v>22</v>
      </c>
      <c r="H18" s="135" t="s">
        <v>39</v>
      </c>
      <c r="J18" s="129"/>
      <c r="K18" s="129"/>
      <c r="L18" s="130"/>
      <c r="M18" s="130"/>
      <c r="N18" s="130"/>
      <c r="O18" s="130"/>
      <c r="P18" s="130"/>
    </row>
    <row r="19" spans="2:17" ht="12.95" customHeight="1">
      <c r="B19" s="53"/>
      <c r="C19" s="54"/>
      <c r="D19" s="175"/>
      <c r="E19" s="174" t="s">
        <v>40</v>
      </c>
      <c r="F19" s="49" t="s">
        <v>41</v>
      </c>
      <c r="G19" s="49" t="s">
        <v>42</v>
      </c>
      <c r="H19" s="49" t="s">
        <v>43</v>
      </c>
      <c r="J19" s="129"/>
      <c r="K19" s="129"/>
      <c r="L19" s="130"/>
      <c r="M19" s="130"/>
      <c r="N19" s="130"/>
      <c r="O19" s="130"/>
      <c r="P19" s="130"/>
    </row>
    <row r="20" spans="2:17" ht="12.95" customHeight="1">
      <c r="B20" s="53"/>
      <c r="C20" s="54"/>
      <c r="D20" s="175"/>
      <c r="E20" s="175"/>
      <c r="F20" s="55" t="s">
        <v>44</v>
      </c>
      <c r="G20" s="55" t="s">
        <v>45</v>
      </c>
      <c r="H20" s="55" t="s">
        <v>46</v>
      </c>
      <c r="J20" s="129"/>
      <c r="K20" s="129"/>
      <c r="L20" s="130"/>
      <c r="M20" s="131"/>
      <c r="N20" s="131"/>
      <c r="O20" s="131"/>
      <c r="P20" s="131"/>
    </row>
    <row r="21" spans="2:17" ht="12.95" customHeight="1">
      <c r="B21" s="53"/>
      <c r="C21" s="54"/>
      <c r="D21" s="175"/>
      <c r="E21" s="176"/>
      <c r="F21" s="135" t="s">
        <v>47</v>
      </c>
      <c r="G21" s="135" t="s">
        <v>48</v>
      </c>
      <c r="H21" s="135" t="s">
        <v>49</v>
      </c>
      <c r="J21" s="129"/>
      <c r="K21" s="129"/>
      <c r="L21" s="130"/>
      <c r="M21" s="130"/>
      <c r="N21" s="130"/>
      <c r="O21" s="130"/>
      <c r="P21" s="130"/>
    </row>
    <row r="22" spans="2:17" ht="12.95" customHeight="1">
      <c r="B22" s="53"/>
      <c r="C22" s="54"/>
      <c r="D22" s="175"/>
      <c r="E22" s="174" t="s">
        <v>50</v>
      </c>
      <c r="F22" s="49" t="s">
        <v>51</v>
      </c>
      <c r="G22" s="49" t="s">
        <v>52</v>
      </c>
      <c r="H22" s="49" t="s">
        <v>53</v>
      </c>
      <c r="J22" s="129"/>
      <c r="K22" s="129"/>
      <c r="L22" s="130"/>
      <c r="M22" s="130"/>
      <c r="N22" s="130"/>
      <c r="O22" s="130"/>
      <c r="P22" s="130"/>
    </row>
    <row r="23" spans="2:17" ht="12.95" customHeight="1">
      <c r="B23" s="53"/>
      <c r="C23" s="54"/>
      <c r="D23" s="175"/>
      <c r="E23" s="175"/>
      <c r="F23" s="55" t="s">
        <v>54</v>
      </c>
      <c r="G23" s="55" t="s">
        <v>55</v>
      </c>
      <c r="H23" s="55" t="s">
        <v>56</v>
      </c>
      <c r="J23" s="129"/>
      <c r="K23" s="129"/>
      <c r="L23" s="130"/>
      <c r="M23" s="131"/>
      <c r="N23" s="131"/>
      <c r="O23" s="131"/>
      <c r="P23" s="131"/>
    </row>
    <row r="24" spans="2:17" ht="12.95" customHeight="1">
      <c r="B24" s="53"/>
      <c r="C24" s="54"/>
      <c r="D24" s="175"/>
      <c r="E24" s="176"/>
      <c r="F24" s="135" t="s">
        <v>47</v>
      </c>
      <c r="G24" s="135" t="s">
        <v>47</v>
      </c>
      <c r="H24" s="135" t="s">
        <v>49</v>
      </c>
      <c r="J24" s="129"/>
      <c r="K24" s="129"/>
      <c r="L24" s="130"/>
      <c r="M24" s="130"/>
      <c r="N24" s="130"/>
      <c r="O24" s="130"/>
      <c r="P24" s="130"/>
    </row>
    <row r="25" spans="2:17" ht="12.95" customHeight="1">
      <c r="B25" s="53"/>
      <c r="C25" s="54"/>
      <c r="D25" s="175"/>
      <c r="E25" s="174" t="s">
        <v>57</v>
      </c>
      <c r="F25" s="49" t="s">
        <v>58</v>
      </c>
      <c r="G25" s="49" t="s">
        <v>59</v>
      </c>
      <c r="H25" s="49" t="s">
        <v>60</v>
      </c>
      <c r="J25" s="129"/>
      <c r="K25" s="129"/>
      <c r="L25" s="130"/>
      <c r="M25" s="130"/>
      <c r="N25" s="130"/>
      <c r="O25" s="130"/>
      <c r="P25" s="130"/>
    </row>
    <row r="26" spans="2:17" ht="12.95" customHeight="1">
      <c r="B26" s="53"/>
      <c r="C26" s="54"/>
      <c r="D26" s="175"/>
      <c r="E26" s="175"/>
      <c r="F26" s="55" t="s">
        <v>61</v>
      </c>
      <c r="G26" s="55" t="s">
        <v>62</v>
      </c>
      <c r="H26" s="55" t="s">
        <v>63</v>
      </c>
      <c r="J26" s="129"/>
      <c r="K26" s="129"/>
      <c r="L26" s="130"/>
      <c r="M26" s="131"/>
      <c r="N26" s="131"/>
      <c r="O26" s="131"/>
      <c r="P26" s="131"/>
    </row>
    <row r="27" spans="2:17" ht="12.95" customHeight="1">
      <c r="B27" s="53"/>
      <c r="C27" s="54"/>
      <c r="D27" s="176"/>
      <c r="E27" s="176"/>
      <c r="F27" s="135" t="s">
        <v>49</v>
      </c>
      <c r="G27" s="135" t="s">
        <v>49</v>
      </c>
      <c r="H27" s="135" t="s">
        <v>49</v>
      </c>
      <c r="J27" s="129"/>
      <c r="K27" s="129"/>
      <c r="L27" s="130"/>
      <c r="M27" s="130"/>
      <c r="N27" s="130"/>
      <c r="O27" s="130"/>
      <c r="P27" s="130"/>
    </row>
    <row r="28" spans="2:17" ht="12.95" customHeight="1">
      <c r="B28" s="47">
        <v>40790</v>
      </c>
      <c r="C28" s="48" t="s">
        <v>64</v>
      </c>
      <c r="D28" s="179">
        <v>62</v>
      </c>
      <c r="E28" s="174" t="s">
        <v>15</v>
      </c>
      <c r="F28" s="125" t="s">
        <v>65</v>
      </c>
      <c r="G28" s="125" t="s">
        <v>66</v>
      </c>
      <c r="H28" s="136" t="s">
        <v>67</v>
      </c>
      <c r="J28" s="129"/>
      <c r="K28" s="129"/>
      <c r="L28" s="129"/>
      <c r="M28" s="129"/>
      <c r="N28" s="129"/>
      <c r="O28" s="129"/>
      <c r="P28" s="129"/>
      <c r="Q28" s="129"/>
    </row>
    <row r="29" spans="2:17" ht="12.95" customHeight="1">
      <c r="B29" s="53"/>
      <c r="C29" s="54"/>
      <c r="D29" s="180"/>
      <c r="E29" s="175"/>
      <c r="F29" s="126" t="s">
        <v>68</v>
      </c>
      <c r="G29" s="126" t="s">
        <v>18</v>
      </c>
      <c r="H29" s="137" t="s">
        <v>69</v>
      </c>
      <c r="J29" s="129"/>
      <c r="K29" s="129"/>
      <c r="L29" s="129"/>
      <c r="M29" s="129"/>
      <c r="N29" s="129"/>
      <c r="O29" s="129"/>
      <c r="P29" s="129"/>
      <c r="Q29" s="129"/>
    </row>
    <row r="30" spans="2:17" ht="12.95" customHeight="1">
      <c r="B30" s="53"/>
      <c r="C30" s="54"/>
      <c r="D30" s="180"/>
      <c r="E30" s="176"/>
      <c r="F30" s="135" t="s">
        <v>70</v>
      </c>
      <c r="G30" s="135" t="s">
        <v>71</v>
      </c>
      <c r="H30" s="135" t="s">
        <v>72</v>
      </c>
      <c r="J30" s="129"/>
      <c r="K30" s="129"/>
      <c r="L30" s="130"/>
      <c r="M30" s="130"/>
      <c r="N30" s="130"/>
      <c r="O30" s="130"/>
    </row>
    <row r="31" spans="2:17" ht="12.95" customHeight="1">
      <c r="B31" s="53"/>
      <c r="C31" s="54"/>
      <c r="D31" s="180"/>
      <c r="E31" s="174" t="s">
        <v>24</v>
      </c>
      <c r="F31" s="125" t="s">
        <v>26</v>
      </c>
      <c r="G31" s="125" t="s">
        <v>73</v>
      </c>
      <c r="H31" s="136" t="s">
        <v>74</v>
      </c>
      <c r="J31" s="129"/>
      <c r="K31" s="129"/>
      <c r="L31" s="130"/>
      <c r="M31" s="130"/>
      <c r="N31" s="130"/>
      <c r="O31" s="130"/>
    </row>
    <row r="32" spans="2:17" ht="12.95" customHeight="1">
      <c r="B32" s="53"/>
      <c r="C32" s="54"/>
      <c r="D32" s="180"/>
      <c r="E32" s="175"/>
      <c r="F32" s="126" t="s">
        <v>29</v>
      </c>
      <c r="G32" s="126" t="s">
        <v>75</v>
      </c>
      <c r="H32" s="137" t="s">
        <v>76</v>
      </c>
      <c r="J32" s="129"/>
      <c r="K32" s="129"/>
      <c r="L32" s="130"/>
      <c r="M32" s="130"/>
      <c r="N32" s="130"/>
      <c r="O32" s="130"/>
    </row>
    <row r="33" spans="2:15" ht="12.95" customHeight="1">
      <c r="B33" s="53"/>
      <c r="C33" s="54"/>
      <c r="D33" s="180"/>
      <c r="E33" s="176"/>
      <c r="F33" s="135" t="s">
        <v>72</v>
      </c>
      <c r="G33" s="135" t="s">
        <v>77</v>
      </c>
      <c r="H33" s="135" t="s">
        <v>72</v>
      </c>
      <c r="J33" s="129"/>
      <c r="K33" s="129"/>
      <c r="L33" s="130"/>
      <c r="M33" s="130"/>
      <c r="N33" s="130"/>
      <c r="O33" s="130"/>
    </row>
    <row r="34" spans="2:15" ht="12.95" customHeight="1">
      <c r="B34" s="53"/>
      <c r="C34" s="54"/>
      <c r="D34" s="180"/>
      <c r="E34" s="174" t="s">
        <v>32</v>
      </c>
      <c r="F34" s="125" t="s">
        <v>78</v>
      </c>
      <c r="G34" s="125" t="s">
        <v>79</v>
      </c>
      <c r="H34" s="136" t="s">
        <v>42</v>
      </c>
      <c r="J34" s="129"/>
      <c r="K34" s="129"/>
      <c r="L34" s="130"/>
      <c r="M34" s="130"/>
      <c r="N34" s="130"/>
      <c r="O34" s="130"/>
    </row>
    <row r="35" spans="2:15" ht="12.95" customHeight="1">
      <c r="B35" s="53"/>
      <c r="C35" s="54"/>
      <c r="D35" s="180"/>
      <c r="E35" s="175"/>
      <c r="F35" s="126" t="s">
        <v>80</v>
      </c>
      <c r="G35" s="126" t="s">
        <v>81</v>
      </c>
      <c r="H35" s="137" t="s">
        <v>82</v>
      </c>
      <c r="J35" s="129"/>
      <c r="K35" s="129"/>
      <c r="L35" s="130"/>
      <c r="M35" s="130"/>
      <c r="N35" s="130"/>
      <c r="O35" s="130"/>
    </row>
    <row r="36" spans="2:15" ht="12.95" customHeight="1">
      <c r="B36" s="53"/>
      <c r="C36" s="54"/>
      <c r="D36" s="180"/>
      <c r="E36" s="176"/>
      <c r="F36" s="135" t="s">
        <v>71</v>
      </c>
      <c r="G36" s="135" t="s">
        <v>83</v>
      </c>
      <c r="H36" s="135" t="s">
        <v>84</v>
      </c>
      <c r="J36" s="129"/>
      <c r="K36" s="129"/>
      <c r="L36" s="130"/>
      <c r="M36" s="130"/>
      <c r="N36" s="130"/>
      <c r="O36" s="130"/>
    </row>
    <row r="37" spans="2:15" ht="12.95" customHeight="1">
      <c r="B37" s="53"/>
      <c r="C37" s="54"/>
      <c r="D37" s="180"/>
      <c r="E37" s="174" t="s">
        <v>40</v>
      </c>
      <c r="F37" s="125" t="s">
        <v>85</v>
      </c>
      <c r="G37" s="125" t="s">
        <v>86</v>
      </c>
      <c r="H37" s="136" t="s">
        <v>87</v>
      </c>
      <c r="J37" s="129"/>
      <c r="K37" s="129"/>
      <c r="L37" s="130"/>
      <c r="M37" s="130"/>
      <c r="N37" s="130"/>
      <c r="O37" s="130"/>
    </row>
    <row r="38" spans="2:15" ht="12.95" customHeight="1">
      <c r="B38" s="53"/>
      <c r="C38" s="54"/>
      <c r="D38" s="180"/>
      <c r="E38" s="175"/>
      <c r="F38" s="126" t="s">
        <v>88</v>
      </c>
      <c r="G38" s="126" t="s">
        <v>89</v>
      </c>
      <c r="H38" s="137" t="s">
        <v>90</v>
      </c>
      <c r="J38" s="129"/>
      <c r="K38" s="129"/>
      <c r="L38" s="130"/>
      <c r="M38" s="130"/>
      <c r="N38" s="130"/>
      <c r="O38" s="130"/>
    </row>
    <row r="39" spans="2:15" ht="12.95" customHeight="1">
      <c r="B39" s="53"/>
      <c r="C39" s="54"/>
      <c r="D39" s="180"/>
      <c r="E39" s="176"/>
      <c r="F39" s="135" t="s">
        <v>91</v>
      </c>
      <c r="G39" s="135" t="s">
        <v>92</v>
      </c>
      <c r="H39" s="135" t="s">
        <v>70</v>
      </c>
      <c r="J39" s="129"/>
      <c r="K39" s="129"/>
      <c r="L39" s="130"/>
      <c r="M39" s="130"/>
      <c r="N39" s="130"/>
      <c r="O39" s="130"/>
    </row>
    <row r="40" spans="2:15" ht="12.95" customHeight="1">
      <c r="B40" s="53"/>
      <c r="C40" s="54"/>
      <c r="D40" s="180"/>
      <c r="E40" s="174" t="s">
        <v>57</v>
      </c>
      <c r="F40" s="125" t="s">
        <v>93</v>
      </c>
      <c r="G40" s="125" t="s">
        <v>94</v>
      </c>
      <c r="H40" s="136" t="s">
        <v>95</v>
      </c>
      <c r="J40" s="129"/>
      <c r="K40" s="129"/>
      <c r="L40" s="130"/>
      <c r="M40" s="130"/>
      <c r="N40" s="130"/>
      <c r="O40" s="130"/>
    </row>
    <row r="41" spans="2:15" ht="12.95" customHeight="1">
      <c r="B41" s="53"/>
      <c r="C41" s="54"/>
      <c r="D41" s="180"/>
      <c r="E41" s="175"/>
      <c r="F41" s="126" t="s">
        <v>96</v>
      </c>
      <c r="G41" s="126" t="s">
        <v>97</v>
      </c>
      <c r="H41" s="137" t="s">
        <v>60</v>
      </c>
      <c r="J41" s="129"/>
      <c r="K41" s="129"/>
      <c r="L41" s="130"/>
      <c r="M41" s="130"/>
      <c r="N41" s="130"/>
      <c r="O41" s="130"/>
    </row>
    <row r="42" spans="2:15" ht="12.95" customHeight="1">
      <c r="B42" s="53"/>
      <c r="C42" s="54"/>
      <c r="D42" s="180"/>
      <c r="E42" s="176"/>
      <c r="F42" s="135" t="s">
        <v>98</v>
      </c>
      <c r="G42" s="135" t="s">
        <v>98</v>
      </c>
      <c r="H42" s="135" t="s">
        <v>99</v>
      </c>
      <c r="J42" s="129"/>
      <c r="K42" s="129"/>
      <c r="L42" s="130"/>
      <c r="M42" s="130"/>
      <c r="N42" s="130"/>
      <c r="O42" s="130"/>
    </row>
    <row r="43" spans="2:15" ht="12.95" customHeight="1">
      <c r="B43" s="53"/>
      <c r="C43" s="54"/>
      <c r="D43" s="180"/>
      <c r="E43" s="174" t="s">
        <v>100</v>
      </c>
      <c r="F43" s="125" t="s">
        <v>101</v>
      </c>
      <c r="G43" s="125" t="s">
        <v>65</v>
      </c>
      <c r="H43" s="136" t="s">
        <v>102</v>
      </c>
      <c r="J43" s="129"/>
      <c r="K43" s="129"/>
      <c r="L43" s="130"/>
      <c r="M43" s="130"/>
      <c r="N43" s="130"/>
      <c r="O43" s="130"/>
    </row>
    <row r="44" spans="2:15" ht="12.95" customHeight="1">
      <c r="B44" s="53"/>
      <c r="C44" s="54"/>
      <c r="D44" s="180"/>
      <c r="E44" s="175"/>
      <c r="F44" s="126" t="s">
        <v>81</v>
      </c>
      <c r="G44" s="126" t="s">
        <v>38</v>
      </c>
      <c r="H44" s="137" t="s">
        <v>103</v>
      </c>
      <c r="J44" s="129"/>
      <c r="K44" s="129"/>
      <c r="L44" s="130"/>
      <c r="M44" s="130"/>
      <c r="N44" s="130"/>
      <c r="O44" s="130"/>
    </row>
    <row r="45" spans="2:15" ht="12.95" customHeight="1">
      <c r="B45" s="53"/>
      <c r="C45" s="54"/>
      <c r="D45" s="180"/>
      <c r="E45" s="176"/>
      <c r="F45" s="135" t="s">
        <v>104</v>
      </c>
      <c r="G45" s="135" t="s">
        <v>70</v>
      </c>
      <c r="H45" s="135" t="s">
        <v>72</v>
      </c>
      <c r="J45" s="129"/>
      <c r="K45" s="129"/>
      <c r="L45" s="130"/>
      <c r="M45" s="130"/>
      <c r="N45" s="130"/>
      <c r="O45" s="130"/>
    </row>
    <row r="46" spans="2:15" ht="12.95" customHeight="1">
      <c r="B46" s="53"/>
      <c r="C46" s="54"/>
      <c r="D46" s="180"/>
      <c r="E46" s="174" t="s">
        <v>105</v>
      </c>
      <c r="F46" s="125" t="s">
        <v>106</v>
      </c>
      <c r="G46" s="125" t="s">
        <v>29</v>
      </c>
      <c r="H46" s="136" t="s">
        <v>26</v>
      </c>
      <c r="J46" s="129"/>
      <c r="K46" s="129"/>
      <c r="L46" s="130"/>
      <c r="M46" s="130"/>
      <c r="N46" s="130"/>
      <c r="O46" s="130"/>
    </row>
    <row r="47" spans="2:15" ht="12.95" customHeight="1">
      <c r="B47" s="53"/>
      <c r="C47" s="54"/>
      <c r="D47" s="180"/>
      <c r="E47" s="175"/>
      <c r="F47" s="126" t="s">
        <v>85</v>
      </c>
      <c r="G47" s="126" t="s">
        <v>107</v>
      </c>
      <c r="H47" s="137" t="s">
        <v>45</v>
      </c>
      <c r="J47" s="129"/>
      <c r="K47" s="129"/>
      <c r="L47" s="130"/>
      <c r="M47" s="130"/>
      <c r="N47" s="130"/>
      <c r="O47" s="130"/>
    </row>
    <row r="48" spans="2:15" ht="12.95" customHeight="1">
      <c r="B48" s="59"/>
      <c r="C48" s="57"/>
      <c r="D48" s="181"/>
      <c r="E48" s="176"/>
      <c r="F48" s="135" t="s">
        <v>108</v>
      </c>
      <c r="G48" s="135" t="s">
        <v>72</v>
      </c>
      <c r="H48" s="135" t="s">
        <v>72</v>
      </c>
      <c r="J48" s="129"/>
      <c r="K48" s="129"/>
      <c r="L48" s="130"/>
      <c r="M48" s="130"/>
      <c r="N48" s="130"/>
      <c r="O48" s="130"/>
    </row>
    <row r="49" spans="2:15" ht="12.95" customHeight="1">
      <c r="B49" s="47">
        <v>40839</v>
      </c>
      <c r="C49" s="48" t="s">
        <v>109</v>
      </c>
      <c r="D49" s="174">
        <v>60</v>
      </c>
      <c r="E49" s="174" t="s">
        <v>15</v>
      </c>
      <c r="F49" s="125" t="s">
        <v>110</v>
      </c>
      <c r="G49" s="125" t="s">
        <v>111</v>
      </c>
      <c r="H49" s="136" t="s">
        <v>112</v>
      </c>
      <c r="J49" s="129"/>
      <c r="K49" s="129"/>
      <c r="L49" s="130"/>
      <c r="M49" s="130"/>
      <c r="N49" s="130"/>
      <c r="O49" s="130"/>
    </row>
    <row r="50" spans="2:15" ht="12.95" customHeight="1">
      <c r="B50" s="53"/>
      <c r="C50" s="54"/>
      <c r="D50" s="182"/>
      <c r="E50" s="175"/>
      <c r="F50" s="126" t="s">
        <v>65</v>
      </c>
      <c r="G50" s="126" t="s">
        <v>106</v>
      </c>
      <c r="H50" s="137" t="s">
        <v>113</v>
      </c>
      <c r="J50" s="129"/>
      <c r="K50" s="129"/>
      <c r="L50" s="130"/>
      <c r="M50" s="130"/>
      <c r="N50" s="130"/>
      <c r="O50" s="130"/>
    </row>
    <row r="51" spans="2:15" ht="12.95" customHeight="1">
      <c r="B51" s="53"/>
      <c r="C51" s="54"/>
      <c r="D51" s="182"/>
      <c r="E51" s="176"/>
      <c r="F51" s="135" t="s">
        <v>114</v>
      </c>
      <c r="G51" s="135" t="s">
        <v>115</v>
      </c>
      <c r="H51" s="135" t="s">
        <v>116</v>
      </c>
      <c r="J51" s="129"/>
      <c r="K51" s="129"/>
      <c r="L51" s="130"/>
      <c r="M51" s="130"/>
      <c r="N51" s="130"/>
      <c r="O51" s="130"/>
    </row>
    <row r="52" spans="2:15" ht="12.95" customHeight="1">
      <c r="B52" s="53"/>
      <c r="C52" s="54"/>
      <c r="D52" s="182"/>
      <c r="E52" s="174" t="s">
        <v>24</v>
      </c>
      <c r="F52" s="125" t="s">
        <v>117</v>
      </c>
      <c r="G52" s="125" t="s">
        <v>118</v>
      </c>
      <c r="H52" s="136" t="s">
        <v>119</v>
      </c>
      <c r="J52" s="129"/>
      <c r="K52" s="129"/>
      <c r="L52" s="130"/>
      <c r="M52" s="130"/>
      <c r="N52" s="130"/>
      <c r="O52" s="130"/>
    </row>
    <row r="53" spans="2:15" ht="12.95" customHeight="1">
      <c r="B53" s="53"/>
      <c r="C53" s="54"/>
      <c r="D53" s="182"/>
      <c r="E53" s="175"/>
      <c r="F53" s="126" t="s">
        <v>120</v>
      </c>
      <c r="G53" s="126" t="s">
        <v>121</v>
      </c>
      <c r="H53" s="137" t="s">
        <v>76</v>
      </c>
      <c r="J53" s="129"/>
      <c r="K53" s="129"/>
      <c r="L53" s="130"/>
      <c r="M53" s="130"/>
      <c r="N53" s="130"/>
      <c r="O53" s="130"/>
    </row>
    <row r="54" spans="2:15" ht="12.95" customHeight="1">
      <c r="B54" s="53"/>
      <c r="C54" s="54"/>
      <c r="D54" s="182"/>
      <c r="E54" s="176"/>
      <c r="F54" s="135" t="s">
        <v>116</v>
      </c>
      <c r="G54" s="135" t="s">
        <v>114</v>
      </c>
      <c r="H54" s="135" t="s">
        <v>116</v>
      </c>
      <c r="J54" s="129"/>
      <c r="K54" s="129"/>
      <c r="L54" s="130"/>
      <c r="M54" s="130"/>
      <c r="N54" s="130"/>
      <c r="O54" s="130"/>
    </row>
    <row r="55" spans="2:15" ht="12.95" customHeight="1">
      <c r="B55" s="53"/>
      <c r="C55" s="54"/>
      <c r="D55" s="182"/>
      <c r="E55" s="174" t="s">
        <v>32</v>
      </c>
      <c r="F55" s="125" t="s">
        <v>122</v>
      </c>
      <c r="G55" s="125" t="s">
        <v>123</v>
      </c>
      <c r="H55" s="136" t="s">
        <v>124</v>
      </c>
      <c r="J55" s="129"/>
      <c r="K55" s="129"/>
      <c r="L55" s="130"/>
      <c r="M55" s="130"/>
      <c r="N55" s="130"/>
      <c r="O55" s="130"/>
    </row>
    <row r="56" spans="2:15" ht="12.95" customHeight="1">
      <c r="B56" s="53"/>
      <c r="C56" s="54"/>
      <c r="D56" s="182"/>
      <c r="E56" s="175"/>
      <c r="F56" s="126" t="s">
        <v>103</v>
      </c>
      <c r="G56" s="126" t="s">
        <v>125</v>
      </c>
      <c r="H56" s="137" t="s">
        <v>126</v>
      </c>
      <c r="J56" s="129"/>
      <c r="K56" s="129"/>
      <c r="L56" s="130"/>
      <c r="M56" s="130"/>
      <c r="N56" s="130"/>
      <c r="O56" s="130"/>
    </row>
    <row r="57" spans="2:15" ht="12.95" customHeight="1">
      <c r="B57" s="53"/>
      <c r="C57" s="54"/>
      <c r="D57" s="182"/>
      <c r="E57" s="176"/>
      <c r="F57" s="135" t="s">
        <v>116</v>
      </c>
      <c r="G57" s="135" t="s">
        <v>115</v>
      </c>
      <c r="H57" s="135" t="s">
        <v>127</v>
      </c>
      <c r="J57" s="129"/>
      <c r="K57" s="129"/>
      <c r="L57" s="130"/>
      <c r="M57" s="130"/>
      <c r="N57" s="130"/>
      <c r="O57" s="130"/>
    </row>
    <row r="58" spans="2:15" ht="12.95" customHeight="1">
      <c r="B58" s="53"/>
      <c r="C58" s="54"/>
      <c r="D58" s="182"/>
      <c r="E58" s="174" t="s">
        <v>40</v>
      </c>
      <c r="F58" s="125" t="s">
        <v>128</v>
      </c>
      <c r="G58" s="125" t="s">
        <v>129</v>
      </c>
      <c r="H58" s="136" t="s">
        <v>130</v>
      </c>
      <c r="J58" s="129"/>
      <c r="K58" s="129"/>
      <c r="L58" s="130"/>
      <c r="M58" s="130"/>
      <c r="N58" s="130"/>
      <c r="O58" s="130"/>
    </row>
    <row r="59" spans="2:15" ht="12.95" customHeight="1">
      <c r="B59" s="53"/>
      <c r="C59" s="54"/>
      <c r="D59" s="182"/>
      <c r="E59" s="175"/>
      <c r="F59" s="126" t="s">
        <v>131</v>
      </c>
      <c r="G59" s="126" t="s">
        <v>132</v>
      </c>
      <c r="H59" s="137" t="s">
        <v>43</v>
      </c>
      <c r="J59" s="129"/>
      <c r="K59" s="129"/>
      <c r="L59" s="130"/>
      <c r="M59" s="130"/>
      <c r="N59" s="130"/>
      <c r="O59" s="130"/>
    </row>
    <row r="60" spans="2:15" ht="12.95" customHeight="1">
      <c r="B60" s="53"/>
      <c r="C60" s="54"/>
      <c r="D60" s="182"/>
      <c r="E60" s="176"/>
      <c r="F60" s="135" t="s">
        <v>127</v>
      </c>
      <c r="G60" s="135" t="s">
        <v>133</v>
      </c>
      <c r="H60" s="135" t="s">
        <v>134</v>
      </c>
      <c r="J60" s="129"/>
      <c r="K60" s="129"/>
      <c r="L60" s="130"/>
      <c r="M60" s="130"/>
      <c r="N60" s="130"/>
      <c r="O60" s="130"/>
    </row>
    <row r="61" spans="2:15" ht="12.95" customHeight="1">
      <c r="B61" s="53"/>
      <c r="C61" s="54"/>
      <c r="D61" s="182"/>
      <c r="E61" s="174" t="s">
        <v>50</v>
      </c>
      <c r="F61" s="125" t="s">
        <v>135</v>
      </c>
      <c r="G61" s="125" t="s">
        <v>136</v>
      </c>
      <c r="H61" s="136" t="s">
        <v>137</v>
      </c>
      <c r="J61" s="129"/>
      <c r="K61" s="129"/>
      <c r="L61" s="130"/>
      <c r="M61" s="130"/>
      <c r="N61" s="130"/>
      <c r="O61" s="130"/>
    </row>
    <row r="62" spans="2:15" ht="12.95" customHeight="1">
      <c r="B62" s="53"/>
      <c r="C62" s="54"/>
      <c r="D62" s="182"/>
      <c r="E62" s="175"/>
      <c r="F62" s="126" t="s">
        <v>138</v>
      </c>
      <c r="G62" s="126" t="s">
        <v>139</v>
      </c>
      <c r="H62" s="137" t="s">
        <v>140</v>
      </c>
      <c r="J62" s="129"/>
      <c r="K62" s="129"/>
      <c r="L62" s="130"/>
      <c r="M62" s="130"/>
      <c r="N62" s="130"/>
      <c r="O62" s="130"/>
    </row>
    <row r="63" spans="2:15" ht="12.95" customHeight="1">
      <c r="B63" s="53"/>
      <c r="C63" s="54"/>
      <c r="D63" s="182"/>
      <c r="E63" s="176"/>
      <c r="F63" s="135" t="s">
        <v>127</v>
      </c>
      <c r="G63" s="135" t="s">
        <v>134</v>
      </c>
      <c r="H63" s="135" t="s">
        <v>116</v>
      </c>
      <c r="J63" s="129"/>
      <c r="K63" s="129"/>
      <c r="L63" s="130"/>
      <c r="M63" s="130"/>
      <c r="N63" s="130"/>
      <c r="O63" s="130"/>
    </row>
    <row r="64" spans="2:15" ht="12.95" customHeight="1">
      <c r="B64" s="53"/>
      <c r="C64" s="54"/>
      <c r="D64" s="182"/>
      <c r="E64" s="174" t="s">
        <v>57</v>
      </c>
      <c r="F64" s="125" t="s">
        <v>141</v>
      </c>
      <c r="G64" s="125" t="s">
        <v>142</v>
      </c>
      <c r="H64" s="136" t="s">
        <v>143</v>
      </c>
      <c r="J64" s="129"/>
      <c r="K64" s="129"/>
      <c r="L64" s="130"/>
      <c r="M64" s="130"/>
      <c r="N64" s="130"/>
      <c r="O64" s="130"/>
    </row>
    <row r="65" spans="2:16" ht="12.95" customHeight="1">
      <c r="B65" s="53"/>
      <c r="C65" s="54"/>
      <c r="D65" s="182"/>
      <c r="E65" s="175"/>
      <c r="F65" s="126" t="s">
        <v>144</v>
      </c>
      <c r="G65" s="126" t="s">
        <v>145</v>
      </c>
      <c r="H65" s="137" t="s">
        <v>61</v>
      </c>
      <c r="J65" s="129"/>
      <c r="K65" s="129"/>
      <c r="L65" s="130"/>
      <c r="M65" s="130"/>
      <c r="N65" s="130"/>
      <c r="O65" s="130"/>
    </row>
    <row r="66" spans="2:16" ht="12.95" customHeight="1">
      <c r="B66" s="53"/>
      <c r="C66" s="54"/>
      <c r="D66" s="182"/>
      <c r="E66" s="176"/>
      <c r="F66" s="135" t="s">
        <v>134</v>
      </c>
      <c r="G66" s="135" t="s">
        <v>134</v>
      </c>
      <c r="H66" s="135" t="s">
        <v>134</v>
      </c>
      <c r="J66" s="129"/>
      <c r="K66" s="129"/>
      <c r="L66" s="130"/>
      <c r="M66" s="130"/>
      <c r="N66" s="130"/>
      <c r="O66" s="130"/>
    </row>
    <row r="67" spans="2:16" ht="12.95" customHeight="1">
      <c r="B67" s="47">
        <v>40917</v>
      </c>
      <c r="C67" s="48" t="s">
        <v>146</v>
      </c>
      <c r="D67" s="49">
        <v>52</v>
      </c>
      <c r="E67" s="60" t="s">
        <v>13</v>
      </c>
      <c r="F67" s="138"/>
      <c r="G67" s="138"/>
      <c r="H67" s="139"/>
      <c r="J67" s="129"/>
      <c r="K67" s="129"/>
      <c r="L67" s="130"/>
      <c r="M67" s="130"/>
      <c r="N67" s="130"/>
      <c r="O67" s="130"/>
    </row>
    <row r="68" spans="2:16" ht="12.95" customHeight="1">
      <c r="B68" s="47">
        <v>40951</v>
      </c>
      <c r="C68" s="48" t="s">
        <v>147</v>
      </c>
      <c r="D68" s="179">
        <v>104</v>
      </c>
      <c r="E68" s="177" t="s">
        <v>148</v>
      </c>
      <c r="F68" s="125"/>
      <c r="G68" s="125"/>
      <c r="H68" s="136"/>
      <c r="J68" s="129"/>
      <c r="K68" s="129"/>
      <c r="L68" s="129"/>
      <c r="M68" s="132"/>
      <c r="N68" s="132"/>
      <c r="O68" s="132"/>
      <c r="P68" s="132"/>
    </row>
    <row r="69" spans="2:16" ht="12.95" customHeight="1">
      <c r="B69" s="53"/>
      <c r="C69" s="54"/>
      <c r="D69" s="180"/>
      <c r="E69" s="175"/>
      <c r="F69" s="126">
        <v>16</v>
      </c>
      <c r="G69" s="126"/>
      <c r="H69" s="137"/>
      <c r="J69" s="129"/>
      <c r="K69" s="129"/>
      <c r="L69" s="129"/>
      <c r="M69" s="132"/>
      <c r="N69" s="132"/>
      <c r="O69" s="132"/>
      <c r="P69" s="132"/>
    </row>
    <row r="70" spans="2:16" ht="12.95" customHeight="1">
      <c r="B70" s="55"/>
      <c r="C70" s="54"/>
      <c r="D70" s="180"/>
      <c r="E70" s="176"/>
      <c r="F70" s="135"/>
      <c r="G70" s="135"/>
      <c r="H70" s="135"/>
      <c r="J70" s="129"/>
      <c r="K70" s="129"/>
      <c r="L70" s="129"/>
      <c r="M70" s="133"/>
      <c r="N70" s="133"/>
      <c r="O70" s="133"/>
      <c r="P70" s="133"/>
    </row>
    <row r="71" spans="2:16" ht="12.95" customHeight="1">
      <c r="B71" s="55"/>
      <c r="C71" s="54"/>
      <c r="D71" s="180"/>
      <c r="E71" s="177" t="s">
        <v>149</v>
      </c>
      <c r="F71" s="125"/>
      <c r="G71" s="125"/>
      <c r="H71" s="136"/>
      <c r="J71" s="129"/>
      <c r="K71" s="129"/>
      <c r="L71" s="129"/>
      <c r="M71" s="133"/>
      <c r="N71" s="133"/>
      <c r="O71" s="133"/>
      <c r="P71" s="133"/>
    </row>
    <row r="72" spans="2:16" ht="12.95" customHeight="1">
      <c r="B72" s="55"/>
      <c r="C72" s="54"/>
      <c r="D72" s="180"/>
      <c r="E72" s="175"/>
      <c r="F72" s="126">
        <v>24</v>
      </c>
      <c r="G72" s="126"/>
      <c r="H72" s="137"/>
      <c r="J72" s="129"/>
      <c r="K72" s="129"/>
      <c r="L72" s="129"/>
      <c r="M72" s="134"/>
      <c r="N72" s="134"/>
      <c r="O72" s="134"/>
      <c r="P72" s="134"/>
    </row>
    <row r="73" spans="2:16" ht="12.95" customHeight="1">
      <c r="B73" s="55"/>
      <c r="C73" s="54"/>
      <c r="D73" s="180"/>
      <c r="E73" s="176"/>
      <c r="F73" s="135"/>
      <c r="G73" s="135"/>
      <c r="H73" s="135"/>
      <c r="J73" s="129"/>
      <c r="K73" s="129"/>
      <c r="L73" s="129"/>
      <c r="M73" s="132"/>
      <c r="N73" s="132"/>
      <c r="O73" s="132"/>
      <c r="P73" s="132"/>
    </row>
    <row r="74" spans="2:16" ht="12.95" customHeight="1">
      <c r="B74" s="55"/>
      <c r="C74" s="54"/>
      <c r="D74" s="180"/>
      <c r="E74" s="177" t="s">
        <v>150</v>
      </c>
      <c r="F74" s="125"/>
      <c r="G74" s="125"/>
      <c r="H74" s="136"/>
      <c r="J74" s="129"/>
      <c r="K74" s="129"/>
      <c r="L74" s="129"/>
      <c r="M74" s="132"/>
      <c r="N74" s="132"/>
      <c r="O74" s="132"/>
      <c r="P74" s="132"/>
    </row>
    <row r="75" spans="2:16" ht="12.95" customHeight="1">
      <c r="B75" s="55"/>
      <c r="C75" s="54"/>
      <c r="D75" s="180"/>
      <c r="E75" s="175"/>
      <c r="F75" s="126">
        <v>16</v>
      </c>
      <c r="G75" s="126"/>
      <c r="H75" s="137"/>
      <c r="J75" s="129"/>
      <c r="K75" s="129"/>
      <c r="L75" s="129"/>
      <c r="M75" s="133"/>
      <c r="N75" s="133"/>
      <c r="O75" s="133"/>
      <c r="P75" s="133"/>
    </row>
    <row r="76" spans="2:16" ht="12.95" customHeight="1">
      <c r="B76" s="55"/>
      <c r="C76" s="54"/>
      <c r="D76" s="180"/>
      <c r="E76" s="176"/>
      <c r="F76" s="135"/>
      <c r="G76" s="135"/>
      <c r="H76" s="135"/>
      <c r="J76" s="129"/>
      <c r="K76" s="129"/>
      <c r="L76" s="129"/>
      <c r="M76" s="133"/>
      <c r="N76" s="133"/>
      <c r="O76" s="133"/>
      <c r="P76" s="133"/>
    </row>
    <row r="77" spans="2:16" ht="12.95" customHeight="1">
      <c r="B77" s="55"/>
      <c r="C77" s="54"/>
      <c r="D77" s="180"/>
      <c r="E77" s="177" t="s">
        <v>151</v>
      </c>
      <c r="F77" s="125"/>
      <c r="G77" s="125"/>
      <c r="H77" s="136"/>
      <c r="J77" s="129"/>
      <c r="K77" s="129"/>
      <c r="L77" s="129"/>
      <c r="M77" s="129"/>
      <c r="N77" s="129"/>
      <c r="O77" s="129"/>
      <c r="P77" s="129"/>
    </row>
    <row r="78" spans="2:16" ht="12.95" customHeight="1">
      <c r="B78" s="55"/>
      <c r="C78" s="54"/>
      <c r="D78" s="180"/>
      <c r="E78" s="175"/>
      <c r="F78" s="126">
        <v>10</v>
      </c>
      <c r="G78" s="126"/>
      <c r="H78" s="137"/>
      <c r="J78" s="129"/>
      <c r="K78" s="129"/>
      <c r="L78" s="129"/>
      <c r="M78" s="132"/>
      <c r="N78" s="132"/>
      <c r="O78" s="132"/>
      <c r="P78" s="132"/>
    </row>
    <row r="79" spans="2:16" ht="12.95" customHeight="1">
      <c r="B79" s="55"/>
      <c r="C79" s="54"/>
      <c r="D79" s="180"/>
      <c r="E79" s="176"/>
      <c r="F79" s="135"/>
      <c r="G79" s="135"/>
      <c r="H79" s="135"/>
      <c r="J79" s="129"/>
      <c r="K79" s="129"/>
      <c r="L79" s="129"/>
      <c r="M79" s="132"/>
      <c r="N79" s="132"/>
      <c r="O79" s="132"/>
      <c r="P79" s="132"/>
    </row>
    <row r="80" spans="2:16" ht="12.95" customHeight="1">
      <c r="B80" s="55"/>
      <c r="C80" s="54"/>
      <c r="D80" s="180"/>
      <c r="E80" s="177" t="s">
        <v>152</v>
      </c>
      <c r="F80" s="125"/>
      <c r="G80" s="125"/>
      <c r="H80" s="136"/>
      <c r="J80" s="129"/>
      <c r="K80" s="129"/>
      <c r="L80" s="129"/>
      <c r="M80" s="133"/>
      <c r="N80" s="133"/>
      <c r="O80" s="133"/>
      <c r="P80" s="133"/>
    </row>
    <row r="81" spans="2:16" ht="12.95" customHeight="1">
      <c r="B81" s="55"/>
      <c r="C81" s="54"/>
      <c r="D81" s="180"/>
      <c r="E81" s="175"/>
      <c r="F81" s="126">
        <v>14</v>
      </c>
      <c r="G81" s="126"/>
      <c r="H81" s="137"/>
      <c r="J81" s="129"/>
      <c r="K81" s="129"/>
      <c r="L81" s="129"/>
      <c r="M81" s="134"/>
      <c r="N81" s="134"/>
      <c r="O81" s="134"/>
      <c r="P81" s="134"/>
    </row>
    <row r="82" spans="2:16" ht="12.95" customHeight="1">
      <c r="B82" s="55"/>
      <c r="C82" s="54"/>
      <c r="D82" s="180"/>
      <c r="E82" s="176"/>
      <c r="F82" s="135"/>
      <c r="G82" s="135"/>
      <c r="H82" s="135"/>
      <c r="J82" s="129"/>
      <c r="K82" s="129"/>
      <c r="L82" s="129"/>
      <c r="M82" s="129"/>
      <c r="N82" s="129"/>
      <c r="O82" s="129"/>
      <c r="P82" s="129"/>
    </row>
    <row r="83" spans="2:16" ht="12.95" customHeight="1">
      <c r="B83" s="55"/>
      <c r="C83" s="54"/>
      <c r="D83" s="180"/>
      <c r="E83" s="177" t="s">
        <v>153</v>
      </c>
      <c r="F83" s="125"/>
      <c r="G83" s="125"/>
      <c r="H83" s="136"/>
      <c r="J83" s="129"/>
      <c r="K83" s="129"/>
      <c r="L83" s="129"/>
      <c r="M83" s="132"/>
      <c r="N83" s="132"/>
      <c r="O83" s="132"/>
      <c r="P83" s="132"/>
    </row>
    <row r="84" spans="2:16" ht="12.95" customHeight="1">
      <c r="B84" s="55"/>
      <c r="C84" s="54"/>
      <c r="D84" s="180"/>
      <c r="E84" s="178"/>
      <c r="F84" s="135">
        <v>5</v>
      </c>
      <c r="G84" s="135"/>
      <c r="H84" s="135"/>
      <c r="J84" s="129"/>
      <c r="K84" s="129"/>
      <c r="L84" s="129"/>
      <c r="M84" s="133"/>
      <c r="N84" s="133"/>
      <c r="O84" s="133"/>
      <c r="P84" s="133"/>
    </row>
    <row r="85" spans="2:16" ht="12.95" customHeight="1">
      <c r="B85" s="55"/>
      <c r="C85" s="54"/>
      <c r="D85" s="180"/>
      <c r="E85" s="177" t="s">
        <v>154</v>
      </c>
      <c r="F85" s="125"/>
      <c r="G85" s="125"/>
      <c r="H85" s="136"/>
      <c r="J85" s="129"/>
      <c r="K85" s="129"/>
      <c r="L85" s="129"/>
      <c r="M85" s="132"/>
      <c r="N85" s="132"/>
      <c r="O85" s="132"/>
      <c r="P85" s="132"/>
    </row>
    <row r="86" spans="2:16" ht="12.95" customHeight="1">
      <c r="B86" s="55"/>
      <c r="C86" s="54"/>
      <c r="D86" s="180"/>
      <c r="E86" s="178"/>
      <c r="F86" s="135">
        <v>4</v>
      </c>
      <c r="G86" s="135"/>
      <c r="H86" s="135"/>
      <c r="J86" s="129"/>
      <c r="K86" s="129"/>
      <c r="L86" s="129"/>
      <c r="M86" s="133"/>
      <c r="N86" s="133"/>
      <c r="O86" s="133"/>
      <c r="P86" s="133"/>
    </row>
    <row r="87" spans="2:16" ht="12.95" customHeight="1">
      <c r="B87" s="55"/>
      <c r="C87" s="54"/>
      <c r="D87" s="180"/>
      <c r="E87" s="177" t="s">
        <v>155</v>
      </c>
      <c r="F87" s="125"/>
      <c r="G87" s="125"/>
      <c r="H87" s="136"/>
      <c r="J87" s="129"/>
      <c r="K87" s="129"/>
      <c r="L87" s="129"/>
      <c r="M87" s="132"/>
      <c r="N87" s="132"/>
      <c r="O87" s="132"/>
      <c r="P87" s="132"/>
    </row>
    <row r="88" spans="2:16" ht="12.95" customHeight="1">
      <c r="B88" s="56"/>
      <c r="C88" s="57"/>
      <c r="D88" s="181"/>
      <c r="E88" s="178"/>
      <c r="F88" s="135">
        <v>15</v>
      </c>
      <c r="G88" s="135"/>
      <c r="H88" s="135"/>
      <c r="J88" s="129"/>
      <c r="K88" s="129"/>
      <c r="L88" s="129"/>
      <c r="M88" s="133"/>
      <c r="N88" s="133"/>
      <c r="O88" s="133"/>
      <c r="P88" s="133"/>
    </row>
    <row r="89" spans="2:16" ht="12.95" customHeight="1">
      <c r="B89" s="115">
        <v>40496</v>
      </c>
      <c r="C89" s="58" t="s">
        <v>156</v>
      </c>
      <c r="D89" s="45"/>
      <c r="E89" s="60" t="s">
        <v>157</v>
      </c>
      <c r="F89" s="138"/>
      <c r="G89" s="138"/>
      <c r="H89" s="139"/>
      <c r="J89" s="129"/>
      <c r="K89" s="129"/>
      <c r="L89" s="129"/>
      <c r="M89" s="134"/>
      <c r="N89" s="134"/>
      <c r="O89" s="134"/>
      <c r="P89" s="134"/>
    </row>
    <row r="90" spans="2:16" ht="12.95" customHeight="1">
      <c r="J90" s="129"/>
      <c r="K90" s="129"/>
      <c r="L90" s="129"/>
      <c r="M90" s="129"/>
      <c r="N90" s="129"/>
      <c r="O90" s="129"/>
      <c r="P90" s="129"/>
    </row>
    <row r="91" spans="2:16" ht="12.95" customHeight="1">
      <c r="J91" s="129"/>
      <c r="K91" s="129"/>
      <c r="L91" s="129"/>
      <c r="M91" s="132"/>
      <c r="N91" s="132"/>
      <c r="O91" s="132"/>
      <c r="P91" s="132"/>
    </row>
    <row r="92" spans="2:16" ht="12.95" customHeight="1">
      <c r="J92" s="129"/>
      <c r="K92" s="129"/>
      <c r="L92" s="129"/>
      <c r="M92" s="132"/>
      <c r="N92" s="132"/>
      <c r="O92" s="132"/>
      <c r="P92" s="132"/>
    </row>
    <row r="93" spans="2:16" ht="12.95" customHeight="1">
      <c r="J93" s="129"/>
      <c r="K93" s="129"/>
      <c r="L93" s="129"/>
      <c r="M93" s="133"/>
      <c r="N93" s="133"/>
      <c r="O93" s="133"/>
      <c r="P93" s="133"/>
    </row>
    <row r="94" spans="2:16" ht="12.95" customHeight="1">
      <c r="J94" s="129"/>
      <c r="K94" s="129"/>
      <c r="L94" s="129"/>
      <c r="M94" s="133"/>
      <c r="N94" s="133"/>
      <c r="O94" s="133"/>
      <c r="P94" s="133"/>
    </row>
    <row r="95" spans="2:16" ht="12.95" customHeight="1">
      <c r="J95" s="129"/>
      <c r="K95" s="129"/>
      <c r="L95" s="129"/>
      <c r="M95" s="134"/>
      <c r="N95" s="134"/>
      <c r="O95" s="134"/>
      <c r="P95" s="134"/>
    </row>
    <row r="96" spans="2:16" ht="12.95" customHeight="1">
      <c r="J96" s="129"/>
      <c r="K96" s="129"/>
      <c r="L96" s="129"/>
      <c r="M96" s="132"/>
      <c r="N96" s="132"/>
      <c r="O96" s="132"/>
      <c r="P96" s="132"/>
    </row>
    <row r="97" spans="10:16" ht="12.95" customHeight="1">
      <c r="J97" s="129"/>
      <c r="K97" s="129"/>
      <c r="L97" s="129"/>
      <c r="M97" s="132"/>
      <c r="N97" s="132"/>
      <c r="O97" s="132"/>
      <c r="P97" s="132"/>
    </row>
    <row r="98" spans="10:16" ht="12.95" customHeight="1">
      <c r="J98" s="129"/>
      <c r="K98" s="129"/>
      <c r="L98" s="129"/>
      <c r="M98" s="133"/>
      <c r="N98" s="133"/>
      <c r="O98" s="133"/>
      <c r="P98" s="133"/>
    </row>
  </sheetData>
  <mergeCells count="31">
    <mergeCell ref="D10:D27"/>
    <mergeCell ref="D28:D48"/>
    <mergeCell ref="D49:D66"/>
    <mergeCell ref="D68:D88"/>
    <mergeCell ref="E10:E12"/>
    <mergeCell ref="E13:E15"/>
    <mergeCell ref="E16:E18"/>
    <mergeCell ref="E19:E21"/>
    <mergeCell ref="E22:E24"/>
    <mergeCell ref="E25:E27"/>
    <mergeCell ref="E61:E63"/>
    <mergeCell ref="E28:E30"/>
    <mergeCell ref="E31:E33"/>
    <mergeCell ref="E34:E36"/>
    <mergeCell ref="E37:E39"/>
    <mergeCell ref="E40:E42"/>
    <mergeCell ref="E43:E45"/>
    <mergeCell ref="E46:E48"/>
    <mergeCell ref="E49:E51"/>
    <mergeCell ref="E52:E54"/>
    <mergeCell ref="E55:E57"/>
    <mergeCell ref="E58:E60"/>
    <mergeCell ref="E83:E84"/>
    <mergeCell ref="E85:E86"/>
    <mergeCell ref="E87:E88"/>
    <mergeCell ref="E64:E66"/>
    <mergeCell ref="E68:E70"/>
    <mergeCell ref="E71:E73"/>
    <mergeCell ref="E74:E76"/>
    <mergeCell ref="E77:E79"/>
    <mergeCell ref="E80:E82"/>
  </mergeCells>
  <phoneticPr fontId="23"/>
  <printOptions horizontalCentered="1"/>
  <pageMargins left="0.78680555555555554" right="0.59027777777777779" top="0.35416666666666669" bottom="0.35416666666666669" header="0.19652777777777777" footer="0.11805555555555555"/>
  <pageSetup paperSize="9" scale="75" firstPageNumber="4294963191" orientation="portrait" copies="0"/>
  <headerFooter alignWithMargins="0"/>
  <drawing r:id="rId1"/>
</worksheet>
</file>

<file path=xl/worksheets/sheet10.xml><?xml version="1.0" encoding="utf-8"?>
<worksheet xmlns="http://schemas.openxmlformats.org/spreadsheetml/2006/main" xmlns:r="http://schemas.openxmlformats.org/officeDocument/2006/relationships">
  <dimension ref="A1:Q3"/>
  <sheetViews>
    <sheetView zoomScale="75" zoomScaleSheetLayoutView="100" workbookViewId="0">
      <selection activeCell="Q4" sqref="Q4"/>
    </sheetView>
  </sheetViews>
  <sheetFormatPr defaultColWidth="9" defaultRowHeight="13.5" customHeight="1"/>
  <cols>
    <col min="1" max="1" width="8.25" style="121" customWidth="1"/>
    <col min="2" max="2" width="7.5" style="121" customWidth="1"/>
    <col min="3" max="16" width="8.25" style="121" customWidth="1"/>
    <col min="17" max="16384" width="9" style="121"/>
  </cols>
  <sheetData>
    <row r="1" spans="1:17" ht="165" customHeight="1">
      <c r="A1" s="122" t="s">
        <v>316</v>
      </c>
      <c r="B1" s="122" t="s">
        <v>317</v>
      </c>
      <c r="C1" s="122" t="s">
        <v>318</v>
      </c>
      <c r="D1" s="123" t="s">
        <v>319</v>
      </c>
      <c r="E1" s="123" t="s">
        <v>320</v>
      </c>
      <c r="F1" s="123" t="s">
        <v>321</v>
      </c>
      <c r="G1" s="123" t="s">
        <v>322</v>
      </c>
      <c r="H1" s="123" t="s">
        <v>323</v>
      </c>
      <c r="I1" s="123"/>
      <c r="J1" s="123" t="s">
        <v>324</v>
      </c>
      <c r="K1" s="123" t="s">
        <v>325</v>
      </c>
      <c r="L1" s="122" t="s">
        <v>326</v>
      </c>
      <c r="M1" s="122" t="s">
        <v>327</v>
      </c>
      <c r="N1" s="122" t="s">
        <v>328</v>
      </c>
      <c r="O1" s="122" t="s">
        <v>329</v>
      </c>
      <c r="Q1" s="193" t="s">
        <v>330</v>
      </c>
    </row>
    <row r="2" spans="1:17">
      <c r="Q2" s="193"/>
    </row>
    <row r="3" spans="1:17" ht="352.5" customHeight="1">
      <c r="B3" s="124"/>
      <c r="C3" s="124"/>
      <c r="D3" s="124" t="s">
        <v>331</v>
      </c>
      <c r="E3" s="124" t="s">
        <v>332</v>
      </c>
      <c r="F3" s="124" t="s">
        <v>333</v>
      </c>
      <c r="G3" s="124" t="s">
        <v>334</v>
      </c>
      <c r="H3" s="124" t="s">
        <v>335</v>
      </c>
      <c r="I3" s="124" t="s">
        <v>336</v>
      </c>
      <c r="J3" s="124" t="s">
        <v>337</v>
      </c>
      <c r="K3" s="124" t="s">
        <v>338</v>
      </c>
      <c r="M3" s="124"/>
      <c r="N3" s="124" t="s">
        <v>339</v>
      </c>
      <c r="O3" s="124"/>
      <c r="P3" s="124"/>
      <c r="Q3" s="193"/>
    </row>
  </sheetData>
  <mergeCells count="1">
    <mergeCell ref="Q1:Q3"/>
  </mergeCells>
  <phoneticPr fontId="23"/>
  <pageMargins left="0.59027777777777779" right="0.59027777777777779" top="0.78680555555555554" bottom="0.59027777777777779" header="0.31458333333333333" footer="0.31458333333333333"/>
  <pageSetup paperSize="9" firstPageNumber="4294963191" orientation="landscape" copies="0"/>
  <headerFooter alignWithMargins="0"/>
</worksheet>
</file>

<file path=xl/worksheets/sheet11.xml><?xml version="1.0" encoding="utf-8"?>
<worksheet xmlns="http://schemas.openxmlformats.org/spreadsheetml/2006/main" xmlns:r="http://schemas.openxmlformats.org/officeDocument/2006/relationships">
  <dimension ref="A1:Y68"/>
  <sheetViews>
    <sheetView tabSelected="1" zoomScaleNormal="100" workbookViewId="0">
      <selection activeCell="E8" sqref="E8:G8"/>
    </sheetView>
  </sheetViews>
  <sheetFormatPr defaultRowHeight="13.5"/>
  <cols>
    <col min="1" max="1" width="6.75" customWidth="1"/>
    <col min="3" max="4" width="6.75" customWidth="1"/>
    <col min="5" max="6" width="4.75" customWidth="1"/>
    <col min="7" max="10" width="9.5" customWidth="1"/>
    <col min="11" max="21" width="13.625" customWidth="1"/>
  </cols>
  <sheetData>
    <row r="1" spans="1:25" ht="18.75" customHeight="1">
      <c r="B1" s="155" t="s">
        <v>343</v>
      </c>
      <c r="C1" s="156">
        <v>13</v>
      </c>
      <c r="D1" s="157" t="s">
        <v>344</v>
      </c>
      <c r="E1" s="158"/>
      <c r="F1" s="158"/>
      <c r="G1" s="158"/>
      <c r="H1" s="158"/>
      <c r="I1" s="2"/>
      <c r="J1" s="140" t="s">
        <v>342</v>
      </c>
      <c r="K1" s="142">
        <v>45942</v>
      </c>
      <c r="L1" s="166"/>
      <c r="M1" s="166"/>
      <c r="N1" s="166"/>
      <c r="O1" s="166"/>
      <c r="P1" s="166"/>
      <c r="Q1" s="166"/>
      <c r="R1" s="166"/>
      <c r="S1" s="166"/>
      <c r="T1" s="166"/>
      <c r="U1" s="166"/>
      <c r="V1" s="164" t="s">
        <v>360</v>
      </c>
      <c r="W1" s="164" t="s">
        <v>366</v>
      </c>
      <c r="X1" s="164" t="s">
        <v>368</v>
      </c>
      <c r="Y1" s="164" t="s">
        <v>372</v>
      </c>
    </row>
    <row r="2" spans="1:25" ht="18.75" customHeight="1">
      <c r="B2" s="143"/>
      <c r="C2" s="141"/>
      <c r="D2" s="144"/>
      <c r="E2" s="2"/>
      <c r="F2" s="2"/>
      <c r="G2" s="2"/>
      <c r="H2" s="2"/>
      <c r="I2" s="2"/>
      <c r="J2" s="2"/>
      <c r="K2" s="2"/>
      <c r="L2" s="2"/>
      <c r="M2" s="2"/>
      <c r="N2" s="2"/>
      <c r="O2" s="2"/>
      <c r="P2" s="2"/>
      <c r="Q2" s="2"/>
      <c r="R2" s="2"/>
      <c r="S2" s="2"/>
      <c r="T2" s="2"/>
      <c r="U2" s="2"/>
      <c r="V2" s="164" t="s">
        <v>361</v>
      </c>
      <c r="W2" s="164" t="s">
        <v>367</v>
      </c>
      <c r="X2" s="164" t="s">
        <v>369</v>
      </c>
      <c r="Y2" s="164"/>
    </row>
    <row r="3" spans="1:25" ht="18.75" customHeight="1">
      <c r="B3" s="194" t="s">
        <v>345</v>
      </c>
      <c r="C3" s="194"/>
      <c r="D3" s="195"/>
      <c r="E3" s="195"/>
      <c r="F3" s="196"/>
      <c r="G3" s="203" t="s">
        <v>346</v>
      </c>
      <c r="H3" s="204"/>
      <c r="I3" s="205" t="s">
        <v>347</v>
      </c>
      <c r="J3" s="204"/>
      <c r="K3" s="3"/>
      <c r="L3" s="3"/>
      <c r="M3" s="3"/>
      <c r="N3" s="3"/>
      <c r="O3" s="3"/>
      <c r="P3" s="3"/>
      <c r="Q3" s="3"/>
      <c r="R3" s="3"/>
      <c r="S3" s="3"/>
      <c r="T3" s="3"/>
      <c r="U3" s="3"/>
      <c r="V3" s="164" t="s">
        <v>362</v>
      </c>
      <c r="W3" s="165"/>
      <c r="X3" s="164" t="s">
        <v>370</v>
      </c>
      <c r="Y3" s="164"/>
    </row>
    <row r="4" spans="1:25" ht="18.75" customHeight="1">
      <c r="B4" s="197"/>
      <c r="C4" s="197"/>
      <c r="D4" s="198"/>
      <c r="E4" s="198"/>
      <c r="F4" s="199"/>
      <c r="G4" s="203"/>
      <c r="H4" s="204"/>
      <c r="I4" s="203"/>
      <c r="J4" s="204"/>
      <c r="K4" s="3"/>
      <c r="L4" s="3"/>
      <c r="M4" s="3"/>
      <c r="N4" s="3"/>
      <c r="O4" s="3"/>
      <c r="P4" s="3"/>
      <c r="Q4" s="3"/>
      <c r="R4" s="3"/>
      <c r="S4" s="3"/>
      <c r="T4" s="3"/>
      <c r="U4" s="3"/>
      <c r="V4" s="164"/>
      <c r="W4" s="165"/>
      <c r="X4" s="164"/>
      <c r="Y4" s="164"/>
    </row>
    <row r="5" spans="1:25" ht="18.75" customHeight="1">
      <c r="V5" s="164" t="s">
        <v>363</v>
      </c>
      <c r="W5" s="165"/>
      <c r="X5" s="165"/>
      <c r="Y5" s="164"/>
    </row>
    <row r="6" spans="1:25" s="150" customFormat="1" ht="20.25" customHeight="1">
      <c r="A6" s="207"/>
      <c r="B6" s="207" t="s">
        <v>348</v>
      </c>
      <c r="C6" s="206" t="s">
        <v>359</v>
      </c>
      <c r="D6" s="207" t="s">
        <v>340</v>
      </c>
      <c r="E6" s="194" t="s">
        <v>349</v>
      </c>
      <c r="F6" s="195"/>
      <c r="G6" s="196"/>
      <c r="H6" s="194" t="s">
        <v>341</v>
      </c>
      <c r="I6" s="196"/>
      <c r="J6" s="145" t="s">
        <v>350</v>
      </c>
      <c r="K6" s="207" t="s">
        <v>351</v>
      </c>
      <c r="V6" s="164" t="s">
        <v>364</v>
      </c>
    </row>
    <row r="7" spans="1:25" s="150" customFormat="1" ht="20.25" customHeight="1">
      <c r="A7" s="207"/>
      <c r="B7" s="207"/>
      <c r="C7" s="206"/>
      <c r="D7" s="207"/>
      <c r="E7" s="197"/>
      <c r="F7" s="198"/>
      <c r="G7" s="199"/>
      <c r="H7" s="197"/>
      <c r="I7" s="199"/>
      <c r="J7" s="146" t="s">
        <v>352</v>
      </c>
      <c r="K7" s="207"/>
      <c r="V7" s="164" t="s">
        <v>365</v>
      </c>
    </row>
    <row r="8" spans="1:25" s="150" customFormat="1" ht="30" customHeight="1">
      <c r="A8" s="208">
        <v>1</v>
      </c>
      <c r="B8" s="208"/>
      <c r="C8" s="147"/>
      <c r="D8" s="147"/>
      <c r="E8" s="200"/>
      <c r="F8" s="201"/>
      <c r="G8" s="202"/>
      <c r="H8" s="200"/>
      <c r="I8" s="202"/>
      <c r="J8" s="211"/>
      <c r="K8" s="170"/>
      <c r="L8" s="167"/>
      <c r="M8" s="167"/>
      <c r="N8" s="167"/>
      <c r="O8" s="167"/>
      <c r="P8" s="167"/>
      <c r="Q8" s="167"/>
      <c r="R8" s="167"/>
      <c r="S8" s="167"/>
      <c r="T8" s="167"/>
      <c r="U8" s="167"/>
      <c r="V8" s="164"/>
    </row>
    <row r="9" spans="1:25" s="150" customFormat="1" ht="30" customHeight="1">
      <c r="A9" s="209"/>
      <c r="B9" s="209"/>
      <c r="C9" s="168"/>
      <c r="D9" s="148"/>
      <c r="E9" s="197"/>
      <c r="F9" s="198"/>
      <c r="G9" s="199"/>
      <c r="H9" s="197"/>
      <c r="I9" s="199"/>
      <c r="J9" s="169"/>
      <c r="K9" s="149"/>
      <c r="L9" s="167"/>
      <c r="M9" s="167"/>
      <c r="N9" s="167"/>
      <c r="O9" s="167"/>
      <c r="P9" s="167"/>
      <c r="Q9" s="167"/>
      <c r="R9" s="167"/>
      <c r="S9" s="167"/>
      <c r="T9" s="167"/>
      <c r="U9" s="167"/>
    </row>
    <row r="10" spans="1:25" s="150" customFormat="1" ht="30" customHeight="1">
      <c r="A10" s="208">
        <v>2</v>
      </c>
      <c r="B10" s="208"/>
      <c r="C10" s="147"/>
      <c r="D10" s="147"/>
      <c r="E10" s="200"/>
      <c r="F10" s="201"/>
      <c r="G10" s="202"/>
      <c r="H10" s="200"/>
      <c r="I10" s="202"/>
      <c r="J10" s="211"/>
      <c r="K10" s="170"/>
      <c r="L10" s="167"/>
      <c r="M10" s="167"/>
      <c r="N10" s="167"/>
      <c r="O10" s="167"/>
      <c r="P10" s="167"/>
      <c r="Q10" s="167"/>
      <c r="R10" s="167"/>
      <c r="S10" s="167"/>
      <c r="T10" s="167"/>
      <c r="U10" s="167"/>
    </row>
    <row r="11" spans="1:25" s="150" customFormat="1" ht="30" customHeight="1">
      <c r="A11" s="209"/>
      <c r="B11" s="209"/>
      <c r="C11" s="168"/>
      <c r="D11" s="148"/>
      <c r="E11" s="197"/>
      <c r="F11" s="198"/>
      <c r="G11" s="199"/>
      <c r="H11" s="197"/>
      <c r="I11" s="199"/>
      <c r="J11" s="169"/>
      <c r="K11" s="149"/>
      <c r="L11" s="167"/>
      <c r="M11" s="167"/>
      <c r="N11" s="167"/>
      <c r="O11" s="167"/>
      <c r="P11" s="167"/>
      <c r="Q11" s="167"/>
      <c r="R11" s="167"/>
      <c r="S11" s="167"/>
      <c r="T11" s="167"/>
      <c r="U11" s="167"/>
    </row>
    <row r="12" spans="1:25" s="150" customFormat="1" ht="30" customHeight="1">
      <c r="A12" s="208">
        <v>3</v>
      </c>
      <c r="B12" s="208"/>
      <c r="C12" s="147"/>
      <c r="D12" s="147"/>
      <c r="E12" s="200"/>
      <c r="F12" s="201"/>
      <c r="G12" s="202"/>
      <c r="H12" s="200"/>
      <c r="I12" s="202"/>
      <c r="J12" s="211"/>
      <c r="K12" s="170"/>
      <c r="L12" s="167"/>
      <c r="M12" s="167"/>
      <c r="N12" s="167"/>
      <c r="O12" s="167"/>
      <c r="P12" s="167"/>
      <c r="Q12" s="167"/>
      <c r="R12" s="167"/>
      <c r="S12" s="167"/>
      <c r="T12" s="167"/>
      <c r="U12" s="167"/>
    </row>
    <row r="13" spans="1:25" s="150" customFormat="1" ht="30" customHeight="1">
      <c r="A13" s="209"/>
      <c r="B13" s="209"/>
      <c r="C13" s="168"/>
      <c r="D13" s="148"/>
      <c r="E13" s="197"/>
      <c r="F13" s="198"/>
      <c r="G13" s="199"/>
      <c r="H13" s="197"/>
      <c r="I13" s="199"/>
      <c r="J13" s="169"/>
      <c r="K13" s="149"/>
      <c r="L13" s="167"/>
      <c r="M13" s="167"/>
      <c r="N13" s="167"/>
      <c r="O13" s="167"/>
      <c r="P13" s="167"/>
      <c r="Q13" s="167"/>
      <c r="R13" s="167"/>
      <c r="S13" s="167"/>
      <c r="T13" s="167"/>
      <c r="U13" s="167"/>
    </row>
    <row r="14" spans="1:25" s="150" customFormat="1" ht="30" customHeight="1">
      <c r="A14" s="208">
        <v>4</v>
      </c>
      <c r="B14" s="208"/>
      <c r="C14" s="147"/>
      <c r="D14" s="147"/>
      <c r="E14" s="200"/>
      <c r="F14" s="201"/>
      <c r="G14" s="202"/>
      <c r="H14" s="200"/>
      <c r="I14" s="202"/>
      <c r="J14" s="211"/>
      <c r="K14" s="170"/>
      <c r="L14" s="167"/>
      <c r="M14" s="167"/>
      <c r="N14" s="167"/>
      <c r="O14" s="167"/>
      <c r="P14" s="167"/>
      <c r="Q14" s="167"/>
      <c r="R14" s="167"/>
      <c r="S14" s="167"/>
      <c r="T14" s="167"/>
      <c r="U14" s="167"/>
    </row>
    <row r="15" spans="1:25" s="150" customFormat="1" ht="30" customHeight="1">
      <c r="A15" s="209"/>
      <c r="B15" s="209"/>
      <c r="C15" s="168"/>
      <c r="D15" s="148"/>
      <c r="E15" s="197"/>
      <c r="F15" s="198"/>
      <c r="G15" s="199"/>
      <c r="H15" s="197"/>
      <c r="I15" s="199"/>
      <c r="J15" s="169"/>
      <c r="K15" s="149"/>
      <c r="L15" s="167"/>
      <c r="M15" s="167"/>
      <c r="N15" s="167"/>
      <c r="O15" s="167"/>
      <c r="P15" s="167"/>
      <c r="Q15" s="167"/>
      <c r="R15" s="167"/>
      <c r="S15" s="167"/>
      <c r="T15" s="167"/>
      <c r="U15" s="167"/>
    </row>
    <row r="16" spans="1:25" s="150" customFormat="1" ht="30" customHeight="1">
      <c r="A16" s="208">
        <v>5</v>
      </c>
      <c r="B16" s="208"/>
      <c r="C16" s="147"/>
      <c r="D16" s="147"/>
      <c r="E16" s="200"/>
      <c r="F16" s="201"/>
      <c r="G16" s="202"/>
      <c r="H16" s="200"/>
      <c r="I16" s="202"/>
      <c r="J16" s="211"/>
      <c r="K16" s="170"/>
      <c r="L16" s="167"/>
      <c r="M16" s="167"/>
      <c r="N16" s="167"/>
      <c r="O16" s="167"/>
      <c r="P16" s="167"/>
      <c r="Q16" s="167"/>
      <c r="R16" s="167"/>
      <c r="S16" s="167"/>
      <c r="T16" s="167"/>
      <c r="U16" s="167"/>
    </row>
    <row r="17" spans="1:21" s="150" customFormat="1" ht="30" customHeight="1">
      <c r="A17" s="209"/>
      <c r="B17" s="209"/>
      <c r="C17" s="168"/>
      <c r="D17" s="148"/>
      <c r="E17" s="197"/>
      <c r="F17" s="198"/>
      <c r="G17" s="199"/>
      <c r="H17" s="197"/>
      <c r="I17" s="199"/>
      <c r="J17" s="169"/>
      <c r="K17" s="149"/>
      <c r="L17" s="167"/>
      <c r="M17" s="167"/>
      <c r="N17" s="167"/>
      <c r="O17" s="167"/>
      <c r="P17" s="167"/>
      <c r="Q17" s="167"/>
      <c r="R17" s="167"/>
      <c r="S17" s="167"/>
      <c r="T17" s="167"/>
      <c r="U17" s="167"/>
    </row>
    <row r="18" spans="1:21" s="150" customFormat="1" ht="30" customHeight="1">
      <c r="A18" s="208">
        <v>6</v>
      </c>
      <c r="B18" s="208"/>
      <c r="C18" s="147"/>
      <c r="D18" s="147"/>
      <c r="E18" s="200"/>
      <c r="F18" s="201"/>
      <c r="G18" s="202"/>
      <c r="H18" s="200"/>
      <c r="I18" s="202"/>
      <c r="J18" s="211"/>
      <c r="K18" s="170"/>
      <c r="L18" s="167"/>
      <c r="M18" s="167"/>
      <c r="N18" s="167"/>
      <c r="O18" s="167"/>
      <c r="P18" s="167"/>
      <c r="Q18" s="167"/>
      <c r="R18" s="167"/>
      <c r="S18" s="167"/>
      <c r="T18" s="167"/>
      <c r="U18" s="167"/>
    </row>
    <row r="19" spans="1:21" s="150" customFormat="1" ht="30" customHeight="1">
      <c r="A19" s="209"/>
      <c r="B19" s="209"/>
      <c r="C19" s="168"/>
      <c r="D19" s="148"/>
      <c r="E19" s="197"/>
      <c r="F19" s="198"/>
      <c r="G19" s="199"/>
      <c r="H19" s="197"/>
      <c r="I19" s="199"/>
      <c r="J19" s="169"/>
      <c r="K19" s="149"/>
      <c r="L19" s="167"/>
      <c r="M19" s="167"/>
      <c r="N19" s="167"/>
      <c r="O19" s="167"/>
      <c r="P19" s="167"/>
      <c r="Q19" s="167"/>
      <c r="R19" s="167"/>
      <c r="S19" s="167"/>
      <c r="T19" s="167"/>
      <c r="U19" s="167"/>
    </row>
    <row r="20" spans="1:21" s="150" customFormat="1" ht="30" customHeight="1">
      <c r="A20" s="208">
        <v>7</v>
      </c>
      <c r="B20" s="208"/>
      <c r="C20" s="147"/>
      <c r="D20" s="147"/>
      <c r="E20" s="200"/>
      <c r="F20" s="201"/>
      <c r="G20" s="202"/>
      <c r="H20" s="200"/>
      <c r="I20" s="202"/>
      <c r="J20" s="211"/>
      <c r="K20" s="170"/>
      <c r="L20" s="167"/>
      <c r="M20" s="167"/>
      <c r="N20" s="167"/>
      <c r="O20" s="167"/>
      <c r="P20" s="167"/>
      <c r="Q20" s="167"/>
      <c r="R20" s="167"/>
      <c r="S20" s="167"/>
      <c r="T20" s="167"/>
      <c r="U20" s="167"/>
    </row>
    <row r="21" spans="1:21" s="150" customFormat="1" ht="30" customHeight="1">
      <c r="A21" s="209"/>
      <c r="B21" s="209"/>
      <c r="C21" s="168"/>
      <c r="D21" s="148"/>
      <c r="E21" s="197"/>
      <c r="F21" s="198"/>
      <c r="G21" s="199"/>
      <c r="H21" s="197"/>
      <c r="I21" s="199"/>
      <c r="J21" s="169"/>
      <c r="K21" s="149"/>
      <c r="L21" s="167"/>
      <c r="M21" s="167"/>
      <c r="N21" s="167"/>
      <c r="O21" s="167"/>
      <c r="P21" s="167"/>
      <c r="Q21" s="167"/>
      <c r="R21" s="167"/>
      <c r="S21" s="167"/>
      <c r="T21" s="167"/>
      <c r="U21" s="167"/>
    </row>
    <row r="22" spans="1:21" s="150" customFormat="1" ht="30" customHeight="1">
      <c r="A22" s="208">
        <v>8</v>
      </c>
      <c r="B22" s="208"/>
      <c r="C22" s="147"/>
      <c r="D22" s="147"/>
      <c r="E22" s="200"/>
      <c r="F22" s="201"/>
      <c r="G22" s="202"/>
      <c r="H22" s="200"/>
      <c r="I22" s="202"/>
      <c r="J22" s="211"/>
      <c r="K22" s="170"/>
      <c r="L22" s="167"/>
      <c r="M22" s="167"/>
      <c r="N22" s="167"/>
      <c r="O22" s="167"/>
      <c r="P22" s="167"/>
      <c r="Q22" s="167"/>
      <c r="R22" s="167"/>
      <c r="S22" s="167"/>
      <c r="T22" s="167"/>
      <c r="U22" s="167"/>
    </row>
    <row r="23" spans="1:21" s="150" customFormat="1" ht="30" customHeight="1">
      <c r="A23" s="209"/>
      <c r="B23" s="209"/>
      <c r="C23" s="168"/>
      <c r="D23" s="148"/>
      <c r="E23" s="197"/>
      <c r="F23" s="198"/>
      <c r="G23" s="199"/>
      <c r="H23" s="197"/>
      <c r="I23" s="199"/>
      <c r="J23" s="169"/>
      <c r="K23" s="149"/>
      <c r="L23" s="167"/>
      <c r="M23" s="167"/>
      <c r="N23" s="167"/>
      <c r="O23" s="167"/>
      <c r="P23" s="167"/>
      <c r="Q23" s="167"/>
      <c r="R23" s="167"/>
      <c r="S23" s="167"/>
      <c r="T23" s="167"/>
      <c r="U23" s="167"/>
    </row>
    <row r="24" spans="1:21" s="150" customFormat="1" ht="30" customHeight="1">
      <c r="A24" s="208">
        <v>9</v>
      </c>
      <c r="B24" s="208"/>
      <c r="C24" s="147"/>
      <c r="D24" s="147"/>
      <c r="E24" s="200"/>
      <c r="F24" s="201"/>
      <c r="G24" s="202"/>
      <c r="H24" s="200"/>
      <c r="I24" s="202"/>
      <c r="J24" s="211"/>
      <c r="K24" s="170"/>
      <c r="L24" s="167"/>
      <c r="M24" s="167"/>
      <c r="N24" s="167"/>
      <c r="O24" s="167"/>
      <c r="P24" s="167"/>
      <c r="Q24" s="167"/>
      <c r="R24" s="167"/>
      <c r="S24" s="167"/>
      <c r="T24" s="167"/>
      <c r="U24" s="167"/>
    </row>
    <row r="25" spans="1:21" s="150" customFormat="1" ht="30" customHeight="1">
      <c r="A25" s="209"/>
      <c r="B25" s="209"/>
      <c r="C25" s="168"/>
      <c r="D25" s="148"/>
      <c r="E25" s="197"/>
      <c r="F25" s="198"/>
      <c r="G25" s="199"/>
      <c r="H25" s="197"/>
      <c r="I25" s="199"/>
      <c r="J25" s="169"/>
      <c r="K25" s="149"/>
      <c r="L25" s="167"/>
      <c r="M25" s="167"/>
      <c r="N25" s="167"/>
      <c r="O25" s="167"/>
      <c r="P25" s="167"/>
      <c r="Q25" s="167"/>
      <c r="R25" s="167"/>
      <c r="S25" s="167"/>
      <c r="T25" s="167"/>
      <c r="U25" s="167"/>
    </row>
    <row r="26" spans="1:21" s="150" customFormat="1" ht="30" customHeight="1">
      <c r="A26" s="208">
        <v>10</v>
      </c>
      <c r="B26" s="208"/>
      <c r="C26" s="147"/>
      <c r="D26" s="147"/>
      <c r="E26" s="200"/>
      <c r="F26" s="201"/>
      <c r="G26" s="202"/>
      <c r="H26" s="200"/>
      <c r="I26" s="202"/>
      <c r="J26" s="211"/>
      <c r="K26" s="170"/>
      <c r="L26" s="167"/>
      <c r="M26" s="167"/>
      <c r="N26" s="167"/>
      <c r="O26" s="167"/>
      <c r="P26" s="167"/>
      <c r="Q26" s="167"/>
      <c r="R26" s="167"/>
      <c r="S26" s="167"/>
      <c r="T26" s="167"/>
      <c r="U26" s="167"/>
    </row>
    <row r="27" spans="1:21" s="150" customFormat="1" ht="30" customHeight="1">
      <c r="A27" s="209"/>
      <c r="B27" s="209"/>
      <c r="C27" s="172"/>
      <c r="D27" s="171"/>
      <c r="E27" s="197"/>
      <c r="F27" s="198"/>
      <c r="G27" s="199"/>
      <c r="H27" s="197"/>
      <c r="I27" s="199"/>
      <c r="J27" s="169"/>
      <c r="K27" s="173"/>
      <c r="L27" s="167"/>
      <c r="M27" s="167"/>
      <c r="N27" s="167"/>
      <c r="O27" s="167"/>
      <c r="P27" s="167"/>
      <c r="Q27" s="167"/>
      <c r="R27" s="167"/>
      <c r="S27" s="167"/>
      <c r="T27" s="167"/>
      <c r="U27" s="167"/>
    </row>
    <row r="28" spans="1:21" s="150" customFormat="1" ht="22.5" customHeight="1"/>
    <row r="29" spans="1:21" s="150" customFormat="1" ht="22.5" customHeight="1">
      <c r="A29" s="151" t="s">
        <v>353</v>
      </c>
      <c r="B29" s="152" t="s">
        <v>371</v>
      </c>
      <c r="C29" s="152"/>
      <c r="D29" s="153" t="s">
        <v>354</v>
      </c>
      <c r="E29" s="210">
        <f>2000*C29</f>
        <v>0</v>
      </c>
      <c r="F29" s="210"/>
      <c r="G29" s="154" t="s">
        <v>355</v>
      </c>
      <c r="I29" s="207" t="s">
        <v>356</v>
      </c>
      <c r="J29" s="207"/>
    </row>
    <row r="30" spans="1:21" s="150" customFormat="1" ht="22.5" customHeight="1">
      <c r="A30" s="163"/>
      <c r="B30" s="162" t="s">
        <v>358</v>
      </c>
      <c r="C30" s="159"/>
      <c r="D30" s="205">
        <f>+E29</f>
        <v>0</v>
      </c>
      <c r="E30" s="205"/>
      <c r="F30" s="205"/>
      <c r="G30" s="160" t="s">
        <v>355</v>
      </c>
      <c r="I30" s="203" t="s">
        <v>357</v>
      </c>
      <c r="J30" s="204"/>
    </row>
    <row r="31" spans="1:21" s="150" customFormat="1" ht="22.5" customHeight="1">
      <c r="B31" s="161"/>
      <c r="C31" s="161"/>
      <c r="D31" s="195"/>
      <c r="E31" s="195"/>
      <c r="F31" s="195"/>
      <c r="G31" s="161"/>
    </row>
    <row r="32" spans="1:21" ht="14.25">
      <c r="A32" s="150"/>
      <c r="B32" s="150"/>
      <c r="C32" s="150"/>
      <c r="D32" s="150"/>
      <c r="E32" s="150"/>
      <c r="F32" s="150"/>
      <c r="G32" s="150"/>
      <c r="H32" s="150"/>
      <c r="I32" s="150"/>
      <c r="J32" s="150"/>
      <c r="K32" s="150"/>
      <c r="L32" s="150"/>
      <c r="M32" s="150"/>
      <c r="N32" s="150"/>
      <c r="O32" s="150"/>
      <c r="P32" s="150"/>
      <c r="Q32" s="150"/>
      <c r="R32" s="150"/>
      <c r="S32" s="150"/>
      <c r="T32" s="150"/>
      <c r="U32" s="150"/>
    </row>
    <row r="33" spans="1:21" ht="14.25">
      <c r="A33" s="150"/>
      <c r="B33" s="150"/>
      <c r="C33" s="150"/>
      <c r="D33" s="150"/>
      <c r="E33" s="150"/>
      <c r="F33" s="150"/>
      <c r="G33" s="150"/>
      <c r="H33" s="150"/>
      <c r="I33" s="150"/>
      <c r="J33" s="150"/>
      <c r="K33" s="150"/>
      <c r="L33" s="150"/>
      <c r="M33" s="150"/>
      <c r="N33" s="150"/>
      <c r="O33" s="150"/>
      <c r="P33" s="150"/>
      <c r="Q33" s="150"/>
      <c r="R33" s="150"/>
      <c r="S33" s="150"/>
      <c r="T33" s="150"/>
      <c r="U33" s="150"/>
    </row>
    <row r="34" spans="1:21" ht="14.25">
      <c r="A34" s="150"/>
      <c r="B34" s="150"/>
      <c r="C34" s="150"/>
      <c r="D34" s="150"/>
      <c r="E34" s="150"/>
      <c r="F34" s="150"/>
      <c r="G34" s="150"/>
      <c r="H34" s="150"/>
      <c r="I34" s="150"/>
      <c r="J34" s="150"/>
      <c r="K34" s="150"/>
      <c r="L34" s="150"/>
      <c r="M34" s="150"/>
      <c r="N34" s="150"/>
      <c r="O34" s="150"/>
      <c r="P34" s="150"/>
      <c r="Q34" s="150"/>
      <c r="R34" s="150"/>
      <c r="S34" s="150"/>
      <c r="T34" s="150"/>
      <c r="U34" s="150"/>
    </row>
    <row r="35" spans="1:21" ht="14.25">
      <c r="A35" s="150"/>
      <c r="B35" s="150"/>
      <c r="C35" s="150"/>
      <c r="D35" s="150"/>
      <c r="E35" s="150"/>
      <c r="F35" s="150"/>
      <c r="G35" s="150"/>
      <c r="H35" s="150"/>
      <c r="I35" s="150"/>
      <c r="J35" s="150"/>
      <c r="K35" s="150"/>
      <c r="L35" s="150"/>
      <c r="M35" s="150"/>
      <c r="N35" s="150"/>
      <c r="O35" s="150"/>
      <c r="P35" s="150"/>
      <c r="Q35" s="150"/>
      <c r="R35" s="150"/>
      <c r="S35" s="150"/>
      <c r="T35" s="150"/>
      <c r="U35" s="150"/>
    </row>
    <row r="36" spans="1:21" ht="14.25">
      <c r="A36" s="150"/>
      <c r="B36" s="150"/>
      <c r="C36" s="150"/>
      <c r="D36" s="150"/>
      <c r="E36" s="150"/>
      <c r="F36" s="150"/>
      <c r="G36" s="150"/>
      <c r="H36" s="150"/>
      <c r="I36" s="150"/>
      <c r="J36" s="150"/>
      <c r="K36" s="150"/>
      <c r="L36" s="150"/>
      <c r="M36" s="150"/>
      <c r="N36" s="150"/>
      <c r="O36" s="150"/>
      <c r="P36" s="150"/>
      <c r="Q36" s="150"/>
      <c r="R36" s="150"/>
      <c r="S36" s="150"/>
      <c r="T36" s="150"/>
      <c r="U36" s="150"/>
    </row>
    <row r="37" spans="1:21" ht="14.25">
      <c r="A37" s="150"/>
      <c r="B37" s="150"/>
      <c r="C37" s="150"/>
      <c r="D37" s="150"/>
      <c r="E37" s="150"/>
      <c r="F37" s="150"/>
      <c r="G37" s="150"/>
      <c r="H37" s="150"/>
      <c r="I37" s="150"/>
      <c r="J37" s="150"/>
      <c r="K37" s="150"/>
      <c r="L37" s="150"/>
      <c r="M37" s="150"/>
      <c r="N37" s="150"/>
      <c r="O37" s="150"/>
      <c r="P37" s="150"/>
      <c r="Q37" s="150"/>
      <c r="R37" s="150"/>
      <c r="S37" s="150"/>
      <c r="T37" s="150"/>
      <c r="U37" s="150"/>
    </row>
    <row r="38" spans="1:21" ht="14.25">
      <c r="A38" s="150"/>
      <c r="B38" s="150"/>
      <c r="C38" s="150"/>
      <c r="D38" s="150"/>
      <c r="E38" s="150"/>
      <c r="F38" s="150"/>
      <c r="G38" s="150"/>
      <c r="H38" s="150"/>
      <c r="I38" s="150"/>
      <c r="J38" s="150"/>
      <c r="K38" s="150"/>
      <c r="L38" s="150"/>
      <c r="M38" s="150"/>
      <c r="N38" s="150"/>
      <c r="O38" s="150"/>
      <c r="P38" s="150"/>
      <c r="Q38" s="150"/>
      <c r="R38" s="150"/>
      <c r="S38" s="150"/>
      <c r="T38" s="150"/>
      <c r="U38" s="150"/>
    </row>
    <row r="39" spans="1:21" ht="14.25">
      <c r="A39" s="150"/>
      <c r="B39" s="150"/>
      <c r="C39" s="150"/>
      <c r="D39" s="150"/>
      <c r="E39" s="150"/>
      <c r="F39" s="150"/>
      <c r="G39" s="150"/>
      <c r="H39" s="150"/>
      <c r="I39" s="150"/>
      <c r="J39" s="150"/>
      <c r="K39" s="150"/>
      <c r="L39" s="150"/>
      <c r="M39" s="150"/>
      <c r="N39" s="150"/>
      <c r="O39" s="150"/>
      <c r="P39" s="150"/>
      <c r="Q39" s="150"/>
      <c r="R39" s="150"/>
      <c r="S39" s="150"/>
      <c r="T39" s="150"/>
      <c r="U39" s="150"/>
    </row>
    <row r="40" spans="1:21" ht="14.25">
      <c r="A40" s="150"/>
      <c r="B40" s="150"/>
      <c r="C40" s="150"/>
      <c r="D40" s="150"/>
      <c r="E40" s="150"/>
      <c r="F40" s="150"/>
      <c r="G40" s="150"/>
      <c r="H40" s="150"/>
      <c r="I40" s="150"/>
      <c r="J40" s="150"/>
      <c r="K40" s="150"/>
      <c r="L40" s="150"/>
      <c r="M40" s="150"/>
      <c r="N40" s="150"/>
      <c r="O40" s="150"/>
      <c r="P40" s="150"/>
      <c r="Q40" s="150"/>
      <c r="R40" s="150"/>
      <c r="S40" s="150"/>
      <c r="T40" s="150"/>
      <c r="U40" s="150"/>
    </row>
    <row r="41" spans="1:21" ht="14.25">
      <c r="A41" s="150"/>
      <c r="B41" s="150"/>
      <c r="C41" s="150"/>
      <c r="D41" s="150"/>
      <c r="E41" s="150"/>
      <c r="F41" s="150"/>
      <c r="G41" s="150"/>
      <c r="H41" s="150"/>
      <c r="I41" s="150"/>
      <c r="J41" s="150"/>
      <c r="K41" s="150"/>
      <c r="L41" s="150"/>
      <c r="M41" s="150"/>
      <c r="N41" s="150"/>
      <c r="O41" s="150"/>
      <c r="P41" s="150"/>
      <c r="Q41" s="150"/>
      <c r="R41" s="150"/>
      <c r="S41" s="150"/>
      <c r="T41" s="150"/>
      <c r="U41" s="150"/>
    </row>
    <row r="42" spans="1:21" ht="14.25">
      <c r="A42" s="150"/>
      <c r="B42" s="150"/>
      <c r="C42" s="150"/>
      <c r="D42" s="150"/>
      <c r="E42" s="150"/>
      <c r="F42" s="150"/>
      <c r="G42" s="150"/>
      <c r="H42" s="150"/>
      <c r="I42" s="150"/>
      <c r="J42" s="150"/>
      <c r="K42" s="150"/>
      <c r="L42" s="150"/>
      <c r="M42" s="150"/>
      <c r="N42" s="150"/>
      <c r="O42" s="150"/>
      <c r="P42" s="150"/>
      <c r="Q42" s="150"/>
      <c r="R42" s="150"/>
      <c r="S42" s="150"/>
      <c r="T42" s="150"/>
      <c r="U42" s="150"/>
    </row>
    <row r="43" spans="1:21" ht="14.25">
      <c r="A43" s="150"/>
      <c r="B43" s="150"/>
      <c r="C43" s="150"/>
      <c r="D43" s="150"/>
      <c r="E43" s="150"/>
      <c r="F43" s="150"/>
      <c r="G43" s="150"/>
      <c r="H43" s="150"/>
      <c r="I43" s="150"/>
      <c r="J43" s="150"/>
      <c r="K43" s="150"/>
      <c r="L43" s="150"/>
      <c r="M43" s="150"/>
      <c r="N43" s="150"/>
      <c r="O43" s="150"/>
      <c r="P43" s="150"/>
      <c r="Q43" s="150"/>
      <c r="R43" s="150"/>
      <c r="S43" s="150"/>
      <c r="T43" s="150"/>
      <c r="U43" s="150"/>
    </row>
    <row r="44" spans="1:21" ht="14.25">
      <c r="A44" s="150"/>
      <c r="B44" s="150"/>
      <c r="C44" s="150"/>
      <c r="D44" s="150"/>
      <c r="E44" s="150"/>
      <c r="F44" s="150"/>
      <c r="G44" s="150"/>
      <c r="H44" s="150"/>
      <c r="I44" s="150"/>
      <c r="J44" s="150"/>
      <c r="K44" s="150"/>
      <c r="L44" s="150"/>
      <c r="M44" s="150"/>
      <c r="N44" s="150"/>
      <c r="O44" s="150"/>
      <c r="P44" s="150"/>
      <c r="Q44" s="150"/>
      <c r="R44" s="150"/>
      <c r="S44" s="150"/>
      <c r="T44" s="150"/>
      <c r="U44" s="150"/>
    </row>
    <row r="45" spans="1:21" ht="14.25">
      <c r="A45" s="150"/>
      <c r="B45" s="150"/>
      <c r="C45" s="150"/>
      <c r="D45" s="150"/>
      <c r="E45" s="150"/>
      <c r="F45" s="150"/>
      <c r="G45" s="150"/>
      <c r="H45" s="150"/>
      <c r="I45" s="150"/>
      <c r="J45" s="150"/>
      <c r="K45" s="150"/>
      <c r="L45" s="150"/>
      <c r="M45" s="150"/>
      <c r="N45" s="150"/>
      <c r="O45" s="150"/>
      <c r="P45" s="150"/>
      <c r="Q45" s="150"/>
      <c r="R45" s="150"/>
      <c r="S45" s="150"/>
      <c r="T45" s="150"/>
      <c r="U45" s="150"/>
    </row>
    <row r="46" spans="1:21" ht="14.25">
      <c r="A46" s="150"/>
      <c r="B46" s="150"/>
      <c r="C46" s="150"/>
      <c r="D46" s="150"/>
      <c r="E46" s="150"/>
      <c r="F46" s="150"/>
      <c r="G46" s="150"/>
      <c r="H46" s="150"/>
      <c r="I46" s="150"/>
      <c r="J46" s="150"/>
      <c r="K46" s="150"/>
      <c r="L46" s="150"/>
      <c r="M46" s="150"/>
      <c r="N46" s="150"/>
      <c r="O46" s="150"/>
      <c r="P46" s="150"/>
      <c r="Q46" s="150"/>
      <c r="R46" s="150"/>
      <c r="S46" s="150"/>
      <c r="T46" s="150"/>
      <c r="U46" s="150"/>
    </row>
    <row r="47" spans="1:21" ht="14.25">
      <c r="A47" s="150"/>
      <c r="B47" s="150"/>
      <c r="C47" s="150"/>
      <c r="D47" s="150"/>
      <c r="E47" s="150"/>
      <c r="F47" s="150"/>
      <c r="G47" s="150"/>
      <c r="H47" s="150"/>
      <c r="I47" s="150"/>
      <c r="J47" s="150"/>
      <c r="K47" s="150"/>
      <c r="L47" s="150"/>
      <c r="M47" s="150"/>
      <c r="N47" s="150"/>
      <c r="O47" s="150"/>
      <c r="P47" s="150"/>
      <c r="Q47" s="150"/>
      <c r="R47" s="150"/>
      <c r="S47" s="150"/>
      <c r="T47" s="150"/>
      <c r="U47" s="150"/>
    </row>
    <row r="48" spans="1:21" ht="14.25">
      <c r="A48" s="150"/>
      <c r="B48" s="150"/>
      <c r="C48" s="150"/>
      <c r="D48" s="150"/>
      <c r="E48" s="150"/>
      <c r="F48" s="150"/>
      <c r="G48" s="150"/>
      <c r="H48" s="150"/>
      <c r="I48" s="150"/>
      <c r="J48" s="150"/>
      <c r="K48" s="150"/>
      <c r="L48" s="150"/>
      <c r="M48" s="150"/>
      <c r="N48" s="150"/>
      <c r="O48" s="150"/>
      <c r="P48" s="150"/>
      <c r="Q48" s="150"/>
      <c r="R48" s="150"/>
      <c r="S48" s="150"/>
      <c r="T48" s="150"/>
      <c r="U48" s="150"/>
    </row>
    <row r="49" spans="1:21" ht="14.25">
      <c r="A49" s="150"/>
      <c r="B49" s="150"/>
      <c r="C49" s="150"/>
      <c r="D49" s="150"/>
      <c r="E49" s="150"/>
      <c r="F49" s="150"/>
      <c r="G49" s="150"/>
      <c r="H49" s="150"/>
      <c r="I49" s="150"/>
      <c r="J49" s="150"/>
      <c r="K49" s="150"/>
      <c r="L49" s="150"/>
      <c r="M49" s="150"/>
      <c r="N49" s="150"/>
      <c r="O49" s="150"/>
      <c r="P49" s="150"/>
      <c r="Q49" s="150"/>
      <c r="R49" s="150"/>
      <c r="S49" s="150"/>
      <c r="T49" s="150"/>
      <c r="U49" s="150"/>
    </row>
    <row r="50" spans="1:21" ht="14.25">
      <c r="A50" s="150"/>
      <c r="B50" s="150"/>
      <c r="C50" s="150"/>
      <c r="D50" s="150"/>
      <c r="E50" s="150"/>
      <c r="F50" s="150"/>
      <c r="G50" s="150"/>
      <c r="H50" s="150"/>
      <c r="I50" s="150"/>
      <c r="J50" s="150"/>
      <c r="K50" s="150"/>
      <c r="L50" s="150"/>
      <c r="M50" s="150"/>
      <c r="N50" s="150"/>
      <c r="O50" s="150"/>
      <c r="P50" s="150"/>
      <c r="Q50" s="150"/>
      <c r="R50" s="150"/>
      <c r="S50" s="150"/>
      <c r="T50" s="150"/>
      <c r="U50" s="150"/>
    </row>
    <row r="51" spans="1:21" ht="14.25">
      <c r="A51" s="150"/>
      <c r="B51" s="150"/>
      <c r="C51" s="150"/>
      <c r="D51" s="150"/>
      <c r="E51" s="150"/>
      <c r="F51" s="150"/>
      <c r="G51" s="150"/>
      <c r="H51" s="150"/>
      <c r="I51" s="150"/>
      <c r="J51" s="150"/>
      <c r="K51" s="150"/>
      <c r="L51" s="150"/>
      <c r="M51" s="150"/>
      <c r="N51" s="150"/>
      <c r="O51" s="150"/>
      <c r="P51" s="150"/>
      <c r="Q51" s="150"/>
      <c r="R51" s="150"/>
      <c r="S51" s="150"/>
      <c r="T51" s="150"/>
      <c r="U51" s="150"/>
    </row>
    <row r="52" spans="1:21" ht="14.25">
      <c r="A52" s="150"/>
      <c r="B52" s="150"/>
      <c r="C52" s="150"/>
      <c r="D52" s="150"/>
      <c r="E52" s="150"/>
      <c r="F52" s="150"/>
      <c r="G52" s="150"/>
      <c r="H52" s="150"/>
      <c r="I52" s="150"/>
      <c r="J52" s="150"/>
      <c r="K52" s="150"/>
      <c r="L52" s="150"/>
      <c r="M52" s="150"/>
      <c r="N52" s="150"/>
      <c r="O52" s="150"/>
      <c r="P52" s="150"/>
      <c r="Q52" s="150"/>
      <c r="R52" s="150"/>
      <c r="S52" s="150"/>
      <c r="T52" s="150"/>
      <c r="U52" s="150"/>
    </row>
    <row r="53" spans="1:21" ht="14.25">
      <c r="A53" s="150"/>
      <c r="B53" s="150"/>
      <c r="C53" s="150"/>
      <c r="D53" s="150"/>
      <c r="E53" s="150"/>
      <c r="F53" s="150"/>
      <c r="G53" s="150"/>
      <c r="H53" s="150"/>
      <c r="I53" s="150"/>
      <c r="J53" s="150"/>
      <c r="K53" s="150"/>
      <c r="L53" s="150"/>
      <c r="M53" s="150"/>
      <c r="N53" s="150"/>
      <c r="O53" s="150"/>
      <c r="P53" s="150"/>
      <c r="Q53" s="150"/>
      <c r="R53" s="150"/>
      <c r="S53" s="150"/>
      <c r="T53" s="150"/>
      <c r="U53" s="150"/>
    </row>
    <row r="54" spans="1:21" ht="14.25">
      <c r="A54" s="150"/>
      <c r="B54" s="150"/>
      <c r="C54" s="150"/>
      <c r="D54" s="150"/>
      <c r="E54" s="150"/>
      <c r="F54" s="150"/>
      <c r="G54" s="150"/>
      <c r="H54" s="150"/>
      <c r="I54" s="150"/>
      <c r="J54" s="150"/>
      <c r="K54" s="150"/>
      <c r="L54" s="150"/>
      <c r="M54" s="150"/>
      <c r="N54" s="150"/>
      <c r="O54" s="150"/>
      <c r="P54" s="150"/>
      <c r="Q54" s="150"/>
      <c r="R54" s="150"/>
      <c r="S54" s="150"/>
      <c r="T54" s="150"/>
      <c r="U54" s="150"/>
    </row>
    <row r="55" spans="1:21" ht="14.25">
      <c r="A55" s="150"/>
      <c r="B55" s="150"/>
      <c r="C55" s="150"/>
      <c r="D55" s="150"/>
      <c r="E55" s="150"/>
      <c r="F55" s="150"/>
      <c r="G55" s="150"/>
      <c r="H55" s="150"/>
      <c r="I55" s="150"/>
      <c r="J55" s="150"/>
      <c r="K55" s="150"/>
      <c r="L55" s="150"/>
      <c r="M55" s="150"/>
      <c r="N55" s="150"/>
      <c r="O55" s="150"/>
      <c r="P55" s="150"/>
      <c r="Q55" s="150"/>
      <c r="R55" s="150"/>
      <c r="S55" s="150"/>
      <c r="T55" s="150"/>
      <c r="U55" s="150"/>
    </row>
    <row r="56" spans="1:21" ht="14.25">
      <c r="A56" s="150"/>
      <c r="B56" s="150"/>
      <c r="C56" s="150"/>
      <c r="D56" s="150"/>
      <c r="E56" s="150"/>
      <c r="F56" s="150"/>
      <c r="G56" s="150"/>
      <c r="H56" s="150"/>
      <c r="I56" s="150"/>
      <c r="J56" s="150"/>
      <c r="K56" s="150"/>
      <c r="L56" s="150"/>
      <c r="M56" s="150"/>
      <c r="N56" s="150"/>
      <c r="O56" s="150"/>
      <c r="P56" s="150"/>
      <c r="Q56" s="150"/>
      <c r="R56" s="150"/>
      <c r="S56" s="150"/>
      <c r="T56" s="150"/>
      <c r="U56" s="150"/>
    </row>
    <row r="57" spans="1:21" ht="14.25">
      <c r="A57" s="150"/>
      <c r="B57" s="150"/>
      <c r="C57" s="150"/>
      <c r="D57" s="150"/>
      <c r="E57" s="150"/>
      <c r="F57" s="150"/>
      <c r="G57" s="150"/>
      <c r="H57" s="150"/>
      <c r="I57" s="150"/>
      <c r="J57" s="150"/>
      <c r="K57" s="150"/>
      <c r="L57" s="150"/>
      <c r="M57" s="150"/>
      <c r="N57" s="150"/>
      <c r="O57" s="150"/>
      <c r="P57" s="150"/>
      <c r="Q57" s="150"/>
      <c r="R57" s="150"/>
      <c r="S57" s="150"/>
      <c r="T57" s="150"/>
      <c r="U57" s="150"/>
    </row>
    <row r="58" spans="1:21" ht="14.25">
      <c r="A58" s="150"/>
      <c r="B58" s="150"/>
      <c r="C58" s="150"/>
      <c r="D58" s="150"/>
      <c r="E58" s="150"/>
      <c r="F58" s="150"/>
      <c r="G58" s="150"/>
      <c r="H58" s="150"/>
      <c r="I58" s="150"/>
      <c r="J58" s="150"/>
      <c r="K58" s="150"/>
      <c r="L58" s="150"/>
      <c r="M58" s="150"/>
      <c r="N58" s="150"/>
      <c r="O58" s="150"/>
      <c r="P58" s="150"/>
      <c r="Q58" s="150"/>
      <c r="R58" s="150"/>
      <c r="S58" s="150"/>
      <c r="T58" s="150"/>
      <c r="U58" s="150"/>
    </row>
    <row r="59" spans="1:21" ht="14.25">
      <c r="A59" s="150"/>
      <c r="B59" s="150"/>
      <c r="C59" s="150"/>
      <c r="D59" s="150"/>
      <c r="E59" s="150"/>
      <c r="F59" s="150"/>
      <c r="G59" s="150"/>
      <c r="H59" s="150"/>
      <c r="I59" s="150"/>
      <c r="J59" s="150"/>
      <c r="K59" s="150"/>
      <c r="L59" s="150"/>
      <c r="M59" s="150"/>
      <c r="N59" s="150"/>
      <c r="O59" s="150"/>
      <c r="P59" s="150"/>
      <c r="Q59" s="150"/>
      <c r="R59" s="150"/>
      <c r="S59" s="150"/>
      <c r="T59" s="150"/>
      <c r="U59" s="150"/>
    </row>
    <row r="60" spans="1:21" ht="14.25">
      <c r="A60" s="150"/>
      <c r="B60" s="150"/>
      <c r="C60" s="150"/>
      <c r="D60" s="150"/>
      <c r="E60" s="150"/>
      <c r="F60" s="150"/>
      <c r="G60" s="150"/>
      <c r="H60" s="150"/>
      <c r="I60" s="150"/>
      <c r="J60" s="150"/>
      <c r="K60" s="150"/>
      <c r="L60" s="150"/>
      <c r="M60" s="150"/>
      <c r="N60" s="150"/>
      <c r="O60" s="150"/>
      <c r="P60" s="150"/>
      <c r="Q60" s="150"/>
      <c r="R60" s="150"/>
      <c r="S60" s="150"/>
      <c r="T60" s="150"/>
      <c r="U60" s="150"/>
    </row>
    <row r="61" spans="1:21" ht="14.25">
      <c r="A61" s="150"/>
      <c r="B61" s="150"/>
      <c r="C61" s="150"/>
      <c r="D61" s="150"/>
      <c r="E61" s="150"/>
      <c r="F61" s="150"/>
      <c r="G61" s="150"/>
      <c r="H61" s="150"/>
      <c r="I61" s="150"/>
      <c r="J61" s="150"/>
      <c r="K61" s="150"/>
      <c r="L61" s="150"/>
      <c r="M61" s="150"/>
      <c r="N61" s="150"/>
      <c r="O61" s="150"/>
      <c r="P61" s="150"/>
      <c r="Q61" s="150"/>
      <c r="R61" s="150"/>
      <c r="S61" s="150"/>
      <c r="T61" s="150"/>
      <c r="U61" s="150"/>
    </row>
    <row r="62" spans="1:21" ht="14.25">
      <c r="A62" s="150"/>
      <c r="B62" s="150"/>
      <c r="C62" s="150"/>
      <c r="D62" s="150"/>
      <c r="E62" s="150"/>
      <c r="F62" s="150"/>
      <c r="G62" s="150"/>
      <c r="H62" s="150"/>
      <c r="I62" s="150"/>
      <c r="J62" s="150"/>
      <c r="K62" s="150"/>
      <c r="L62" s="150"/>
      <c r="M62" s="150"/>
      <c r="N62" s="150"/>
      <c r="O62" s="150"/>
      <c r="P62" s="150"/>
      <c r="Q62" s="150"/>
      <c r="R62" s="150"/>
      <c r="S62" s="150"/>
      <c r="T62" s="150"/>
      <c r="U62" s="150"/>
    </row>
    <row r="63" spans="1:21" ht="14.25">
      <c r="A63" s="150"/>
      <c r="B63" s="150"/>
      <c r="C63" s="150"/>
      <c r="D63" s="150"/>
      <c r="E63" s="150"/>
      <c r="F63" s="150"/>
      <c r="G63" s="150"/>
      <c r="H63" s="150"/>
      <c r="I63" s="150"/>
      <c r="J63" s="150"/>
      <c r="K63" s="150"/>
      <c r="L63" s="150"/>
      <c r="M63" s="150"/>
      <c r="N63" s="150"/>
      <c r="O63" s="150"/>
      <c r="P63" s="150"/>
      <c r="Q63" s="150"/>
      <c r="R63" s="150"/>
      <c r="S63" s="150"/>
      <c r="T63" s="150"/>
      <c r="U63" s="150"/>
    </row>
    <row r="64" spans="1:21" ht="14.25">
      <c r="A64" s="150"/>
      <c r="B64" s="150"/>
      <c r="C64" s="150"/>
      <c r="D64" s="150"/>
      <c r="E64" s="150"/>
      <c r="F64" s="150"/>
      <c r="G64" s="150"/>
      <c r="H64" s="150"/>
      <c r="I64" s="150"/>
      <c r="J64" s="150"/>
      <c r="K64" s="150"/>
      <c r="L64" s="150"/>
      <c r="M64" s="150"/>
      <c r="N64" s="150"/>
      <c r="O64" s="150"/>
      <c r="P64" s="150"/>
      <c r="Q64" s="150"/>
      <c r="R64" s="150"/>
      <c r="S64" s="150"/>
      <c r="T64" s="150"/>
      <c r="U64" s="150"/>
    </row>
    <row r="65" spans="1:21" ht="14.25">
      <c r="A65" s="150"/>
      <c r="B65" s="150"/>
      <c r="C65" s="150"/>
      <c r="D65" s="150"/>
      <c r="E65" s="150"/>
      <c r="F65" s="150"/>
      <c r="G65" s="150"/>
      <c r="H65" s="150"/>
      <c r="I65" s="150"/>
      <c r="J65" s="150"/>
      <c r="K65" s="150"/>
      <c r="L65" s="150"/>
      <c r="M65" s="150"/>
      <c r="N65" s="150"/>
      <c r="O65" s="150"/>
      <c r="P65" s="150"/>
      <c r="Q65" s="150"/>
      <c r="R65" s="150"/>
      <c r="S65" s="150"/>
      <c r="T65" s="150"/>
      <c r="U65" s="150"/>
    </row>
    <row r="66" spans="1:21" ht="14.25">
      <c r="A66" s="150"/>
      <c r="B66" s="150"/>
      <c r="C66" s="150"/>
      <c r="D66" s="150"/>
      <c r="E66" s="150"/>
      <c r="F66" s="150"/>
      <c r="G66" s="150"/>
      <c r="H66" s="150"/>
      <c r="I66" s="150"/>
      <c r="J66" s="150"/>
      <c r="K66" s="150"/>
      <c r="L66" s="150"/>
      <c r="M66" s="150"/>
      <c r="N66" s="150"/>
      <c r="O66" s="150"/>
      <c r="P66" s="150"/>
      <c r="Q66" s="150"/>
      <c r="R66" s="150"/>
      <c r="S66" s="150"/>
      <c r="T66" s="150"/>
      <c r="U66" s="150"/>
    </row>
    <row r="67" spans="1:21" ht="14.25">
      <c r="A67" s="150"/>
      <c r="B67" s="150"/>
      <c r="C67" s="150"/>
      <c r="D67" s="150"/>
      <c r="E67" s="150"/>
      <c r="F67" s="150"/>
      <c r="G67" s="150"/>
      <c r="H67" s="150"/>
      <c r="I67" s="150"/>
      <c r="J67" s="150"/>
      <c r="K67" s="150"/>
      <c r="L67" s="150"/>
      <c r="M67" s="150"/>
      <c r="N67" s="150"/>
      <c r="O67" s="150"/>
      <c r="P67" s="150"/>
      <c r="Q67" s="150"/>
      <c r="R67" s="150"/>
      <c r="S67" s="150"/>
      <c r="T67" s="150"/>
      <c r="U67" s="150"/>
    </row>
    <row r="68" spans="1:21" ht="14.25">
      <c r="A68" s="150"/>
      <c r="B68" s="150"/>
      <c r="C68" s="150"/>
      <c r="D68" s="150"/>
      <c r="E68" s="150"/>
      <c r="F68" s="150"/>
      <c r="G68" s="150"/>
      <c r="H68" s="150"/>
      <c r="I68" s="150"/>
      <c r="J68" s="150"/>
      <c r="K68" s="150"/>
      <c r="L68" s="150"/>
      <c r="M68" s="150"/>
      <c r="N68" s="150"/>
      <c r="O68" s="150"/>
      <c r="P68" s="150"/>
      <c r="Q68" s="150"/>
      <c r="R68" s="150"/>
      <c r="S68" s="150"/>
      <c r="T68" s="150"/>
      <c r="U68" s="150"/>
    </row>
  </sheetData>
  <mergeCells count="78">
    <mergeCell ref="H24:I24"/>
    <mergeCell ref="H25:I25"/>
    <mergeCell ref="E26:G26"/>
    <mergeCell ref="H26:I26"/>
    <mergeCell ref="E27:G27"/>
    <mergeCell ref="H27:I27"/>
    <mergeCell ref="I29:J29"/>
    <mergeCell ref="I30:J30"/>
    <mergeCell ref="D30:F30"/>
    <mergeCell ref="H16:I16"/>
    <mergeCell ref="E17:G17"/>
    <mergeCell ref="H17:I17"/>
    <mergeCell ref="E18:G18"/>
    <mergeCell ref="H18:I18"/>
    <mergeCell ref="H19:I19"/>
    <mergeCell ref="E20:G20"/>
    <mergeCell ref="H20:I20"/>
    <mergeCell ref="E21:G21"/>
    <mergeCell ref="H21:I21"/>
    <mergeCell ref="H22:I22"/>
    <mergeCell ref="E23:G23"/>
    <mergeCell ref="H23:I23"/>
    <mergeCell ref="A26:A27"/>
    <mergeCell ref="B26:B27"/>
    <mergeCell ref="E25:G25"/>
    <mergeCell ref="D31:F31"/>
    <mergeCell ref="E29:F29"/>
    <mergeCell ref="A22:A23"/>
    <mergeCell ref="B22:B23"/>
    <mergeCell ref="E22:G22"/>
    <mergeCell ref="A24:A25"/>
    <mergeCell ref="B24:B25"/>
    <mergeCell ref="E24:G24"/>
    <mergeCell ref="A18:A19"/>
    <mergeCell ref="B18:B19"/>
    <mergeCell ref="E16:G16"/>
    <mergeCell ref="E19:G19"/>
    <mergeCell ref="A20:A21"/>
    <mergeCell ref="B20:B21"/>
    <mergeCell ref="A10:A11"/>
    <mergeCell ref="B10:B11"/>
    <mergeCell ref="B3:B4"/>
    <mergeCell ref="A16:A17"/>
    <mergeCell ref="B16:B17"/>
    <mergeCell ref="A12:A13"/>
    <mergeCell ref="B12:B13"/>
    <mergeCell ref="A14:A15"/>
    <mergeCell ref="B14:B15"/>
    <mergeCell ref="H12:I12"/>
    <mergeCell ref="H13:I13"/>
    <mergeCell ref="E14:G14"/>
    <mergeCell ref="H14:I14"/>
    <mergeCell ref="E15:G15"/>
    <mergeCell ref="H15:I15"/>
    <mergeCell ref="E13:G13"/>
    <mergeCell ref="E12:G12"/>
    <mergeCell ref="K6:K7"/>
    <mergeCell ref="A8:A9"/>
    <mergeCell ref="B8:B9"/>
    <mergeCell ref="H8:I8"/>
    <mergeCell ref="E8:G8"/>
    <mergeCell ref="H9:I9"/>
    <mergeCell ref="E9:G9"/>
    <mergeCell ref="D6:D7"/>
    <mergeCell ref="A6:A7"/>
    <mergeCell ref="B6:B7"/>
    <mergeCell ref="C3:F4"/>
    <mergeCell ref="E10:G10"/>
    <mergeCell ref="G3:H3"/>
    <mergeCell ref="H10:I10"/>
    <mergeCell ref="E11:G11"/>
    <mergeCell ref="H11:I11"/>
    <mergeCell ref="I3:J3"/>
    <mergeCell ref="C6:C7"/>
    <mergeCell ref="E6:G7"/>
    <mergeCell ref="H6:I7"/>
    <mergeCell ref="G4:H4"/>
    <mergeCell ref="I4:J4"/>
  </mergeCells>
  <phoneticPr fontId="23"/>
  <dataValidations count="4">
    <dataValidation type="list" allowBlank="1" showInputMessage="1" showErrorMessage="1" sqref="B8:B27">
      <formula1>$V$1:$V$9</formula1>
    </dataValidation>
    <dataValidation type="list" allowBlank="1" showInputMessage="1" showErrorMessage="1" sqref="D8:D27">
      <formula1>$W$1:$W$2</formula1>
    </dataValidation>
    <dataValidation type="list" allowBlank="1" showInputMessage="1" showErrorMessage="1" sqref="C8:C27">
      <formula1>$X$1:$X$4</formula1>
    </dataValidation>
    <dataValidation type="list" allowBlank="1" showInputMessage="1" showErrorMessage="1" sqref="K8:K27">
      <formula1>$Y$1:$Y$5</formula1>
    </dataValidation>
  </dataValidations>
  <pageMargins left="0.7" right="0.46875" top="0.48958333333333331" bottom="0.4062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62"/>
  <sheetViews>
    <sheetView zoomScaleSheetLayoutView="100" workbookViewId="0">
      <selection activeCell="A2" sqref="A2"/>
    </sheetView>
  </sheetViews>
  <sheetFormatPr defaultColWidth="9" defaultRowHeight="13.5" customHeight="1"/>
  <cols>
    <col min="1" max="1" width="9" customWidth="1"/>
    <col min="2" max="2" width="11.125" customWidth="1"/>
    <col min="3" max="3" width="14.125" customWidth="1"/>
    <col min="4" max="4" width="12" customWidth="1"/>
    <col min="5" max="5" width="12.625" customWidth="1"/>
    <col min="7" max="7" width="9.375" customWidth="1"/>
    <col min="8" max="8" width="15" customWidth="1"/>
  </cols>
  <sheetData>
    <row r="1" spans="1:8">
      <c r="A1" s="8" t="s">
        <v>158</v>
      </c>
      <c r="B1" s="9"/>
      <c r="C1" s="9"/>
      <c r="D1" s="9"/>
      <c r="E1" s="9"/>
      <c r="F1" s="9"/>
      <c r="G1" s="9"/>
      <c r="H1" s="9"/>
    </row>
    <row r="2" spans="1:8" ht="17.25">
      <c r="A2" s="9"/>
      <c r="B2" s="183" t="s">
        <v>170</v>
      </c>
      <c r="C2" s="183"/>
      <c r="D2" s="183"/>
      <c r="E2" s="183"/>
      <c r="F2" s="183"/>
      <c r="G2" s="183"/>
      <c r="H2" s="183"/>
    </row>
    <row r="3" spans="1:8">
      <c r="A3" s="9"/>
      <c r="B3" s="10" t="s">
        <v>171</v>
      </c>
      <c r="C3" s="10"/>
      <c r="D3" s="10"/>
      <c r="E3" s="10"/>
      <c r="F3" s="9"/>
      <c r="G3" s="9"/>
      <c r="H3" s="11" t="s">
        <v>172</v>
      </c>
    </row>
    <row r="4" spans="1:8">
      <c r="A4" s="9"/>
      <c r="B4" s="12" t="s">
        <v>173</v>
      </c>
      <c r="C4" s="12" t="s">
        <v>174</v>
      </c>
      <c r="D4" s="43" t="s">
        <v>175</v>
      </c>
      <c r="E4" s="43" t="s">
        <v>176</v>
      </c>
      <c r="F4" s="12" t="s">
        <v>161</v>
      </c>
      <c r="G4" s="12" t="s">
        <v>177</v>
      </c>
      <c r="H4" s="12" t="s">
        <v>178</v>
      </c>
    </row>
    <row r="5" spans="1:8" ht="12.95" customHeight="1">
      <c r="A5" s="9"/>
      <c r="B5" s="13" t="s">
        <v>162</v>
      </c>
      <c r="C5" s="14"/>
      <c r="D5" s="15">
        <v>96000</v>
      </c>
      <c r="E5" s="16">
        <v>96000</v>
      </c>
      <c r="F5" s="17"/>
      <c r="G5" s="79">
        <f>E5-D5</f>
        <v>0</v>
      </c>
      <c r="H5" s="18"/>
    </row>
    <row r="6" spans="1:8" ht="12.95" customHeight="1">
      <c r="A6" s="9"/>
      <c r="B6" s="19"/>
      <c r="C6" s="20" t="s">
        <v>179</v>
      </c>
      <c r="D6" s="78">
        <v>80000</v>
      </c>
      <c r="E6" s="21"/>
      <c r="F6" s="78">
        <v>56000</v>
      </c>
      <c r="G6" s="79">
        <f>F6-D6</f>
        <v>-24000</v>
      </c>
      <c r="H6" s="18"/>
    </row>
    <row r="7" spans="1:8" ht="12.95" customHeight="1">
      <c r="A7" s="9"/>
      <c r="B7" s="23"/>
      <c r="C7" s="20" t="s">
        <v>180</v>
      </c>
      <c r="D7" s="78">
        <v>16000</v>
      </c>
      <c r="E7" s="24"/>
      <c r="F7" s="78">
        <v>40000</v>
      </c>
      <c r="G7" s="79">
        <f>F7-D7</f>
        <v>24000</v>
      </c>
      <c r="H7" s="18"/>
    </row>
    <row r="8" spans="1:8" ht="12.95" customHeight="1">
      <c r="A8" s="9"/>
      <c r="B8" s="13" t="s">
        <v>163</v>
      </c>
      <c r="C8" s="14" t="s">
        <v>181</v>
      </c>
      <c r="D8" s="15">
        <v>30000</v>
      </c>
      <c r="E8" s="16">
        <v>13500</v>
      </c>
      <c r="F8" s="17"/>
      <c r="G8" s="79">
        <f>E8-D8</f>
        <v>-16500</v>
      </c>
      <c r="H8" s="18" t="s">
        <v>182</v>
      </c>
    </row>
    <row r="9" spans="1:8" ht="12.95" customHeight="1">
      <c r="A9" s="9"/>
      <c r="B9" s="20" t="s">
        <v>183</v>
      </c>
      <c r="C9" s="20"/>
      <c r="D9" s="22">
        <v>126000</v>
      </c>
      <c r="E9" s="22">
        <v>109500</v>
      </c>
      <c r="F9" s="22"/>
      <c r="G9" s="79">
        <f>E9-D9</f>
        <v>-16500</v>
      </c>
      <c r="H9" s="18"/>
    </row>
    <row r="10" spans="1:8">
      <c r="A10" s="9"/>
      <c r="B10" s="9"/>
      <c r="C10" s="9"/>
      <c r="D10" s="9"/>
      <c r="E10" s="9"/>
      <c r="F10" s="9"/>
      <c r="G10" s="25"/>
      <c r="H10" s="9"/>
    </row>
    <row r="11" spans="1:8">
      <c r="A11" s="9"/>
      <c r="B11" s="10" t="s">
        <v>184</v>
      </c>
      <c r="C11" s="9"/>
      <c r="D11" s="9"/>
      <c r="E11" s="9"/>
      <c r="F11" s="9"/>
      <c r="G11" s="25"/>
      <c r="H11" s="11" t="s">
        <v>172</v>
      </c>
    </row>
    <row r="12" spans="1:8">
      <c r="A12" s="9"/>
      <c r="B12" s="12" t="s">
        <v>173</v>
      </c>
      <c r="C12" s="12" t="s">
        <v>174</v>
      </c>
      <c r="D12" s="43" t="s">
        <v>175</v>
      </c>
      <c r="E12" s="43" t="s">
        <v>185</v>
      </c>
      <c r="F12" s="12" t="s">
        <v>161</v>
      </c>
      <c r="G12" s="26" t="s">
        <v>186</v>
      </c>
      <c r="H12" s="12" t="s">
        <v>178</v>
      </c>
    </row>
    <row r="13" spans="1:8" ht="12.95" customHeight="1">
      <c r="A13" s="9"/>
      <c r="B13" s="13" t="s">
        <v>181</v>
      </c>
      <c r="C13" s="27"/>
      <c r="D13" s="15">
        <v>115000</v>
      </c>
      <c r="E13" s="16">
        <v>104189</v>
      </c>
      <c r="F13" s="17"/>
      <c r="G13" s="61">
        <f>D13-E13</f>
        <v>10811</v>
      </c>
      <c r="H13" s="18"/>
    </row>
    <row r="14" spans="1:8" ht="12.95" customHeight="1">
      <c r="A14" s="9"/>
      <c r="B14" s="19"/>
      <c r="C14" s="20" t="s">
        <v>164</v>
      </c>
      <c r="D14" s="78">
        <v>60000</v>
      </c>
      <c r="E14" s="21"/>
      <c r="F14" s="78">
        <v>52000</v>
      </c>
      <c r="G14" s="61">
        <f t="shared" ref="G14:G19" si="0">D14-F14</f>
        <v>8000</v>
      </c>
      <c r="H14" s="18"/>
    </row>
    <row r="15" spans="1:8" ht="12.95" customHeight="1">
      <c r="A15" s="9"/>
      <c r="B15" s="19"/>
      <c r="C15" s="20" t="s">
        <v>165</v>
      </c>
      <c r="D15" s="78">
        <v>10000</v>
      </c>
      <c r="E15" s="21"/>
      <c r="F15" s="78">
        <v>10000</v>
      </c>
      <c r="G15" s="61">
        <f t="shared" si="0"/>
        <v>0</v>
      </c>
      <c r="H15" s="18"/>
    </row>
    <row r="16" spans="1:8" ht="12.95" customHeight="1">
      <c r="B16" s="19"/>
      <c r="C16" s="20" t="s">
        <v>166</v>
      </c>
      <c r="D16" s="78">
        <v>30000</v>
      </c>
      <c r="E16" s="21"/>
      <c r="F16" s="78">
        <v>17859</v>
      </c>
      <c r="G16" s="61">
        <f t="shared" si="0"/>
        <v>12141</v>
      </c>
      <c r="H16" s="18"/>
    </row>
    <row r="17" spans="2:8" ht="12.95" customHeight="1">
      <c r="B17" s="19"/>
      <c r="C17" s="20" t="s">
        <v>167</v>
      </c>
      <c r="D17" s="78">
        <v>2000</v>
      </c>
      <c r="E17" s="21"/>
      <c r="F17" s="78">
        <v>330</v>
      </c>
      <c r="G17" s="61">
        <f t="shared" si="0"/>
        <v>1670</v>
      </c>
      <c r="H17" s="18" t="s">
        <v>187</v>
      </c>
    </row>
    <row r="18" spans="2:8" ht="12.95" customHeight="1">
      <c r="B18" s="19"/>
      <c r="C18" s="20" t="s">
        <v>188</v>
      </c>
      <c r="D18" s="78">
        <v>10000</v>
      </c>
      <c r="E18" s="21"/>
      <c r="F18" s="78">
        <v>24000</v>
      </c>
      <c r="G18" s="61">
        <f t="shared" si="0"/>
        <v>-14000</v>
      </c>
      <c r="H18" s="18" t="s">
        <v>187</v>
      </c>
    </row>
    <row r="19" spans="2:8" ht="12.95" customHeight="1">
      <c r="B19" s="23"/>
      <c r="C19" s="20" t="s">
        <v>168</v>
      </c>
      <c r="D19" s="78">
        <v>3000</v>
      </c>
      <c r="E19" s="24"/>
      <c r="F19" s="78">
        <v>0</v>
      </c>
      <c r="G19" s="61">
        <f t="shared" si="0"/>
        <v>3000</v>
      </c>
      <c r="H19" s="18"/>
    </row>
    <row r="20" spans="2:8" ht="12.95" customHeight="1">
      <c r="B20" s="184" t="s">
        <v>169</v>
      </c>
      <c r="C20" s="185"/>
      <c r="D20" s="22">
        <v>11000</v>
      </c>
      <c r="E20" s="22">
        <v>5311</v>
      </c>
      <c r="F20" s="22"/>
      <c r="G20" s="61">
        <f>D20-E20</f>
        <v>5689</v>
      </c>
      <c r="H20" s="18"/>
    </row>
    <row r="21" spans="2:8" ht="12.95" customHeight="1">
      <c r="B21" s="186" t="s">
        <v>183</v>
      </c>
      <c r="C21" s="186"/>
      <c r="D21" s="28">
        <v>126000</v>
      </c>
      <c r="E21" s="22">
        <v>109500</v>
      </c>
      <c r="F21" s="20"/>
      <c r="G21" s="61">
        <f>D21-E21</f>
        <v>16500</v>
      </c>
      <c r="H21" s="20"/>
    </row>
    <row r="25" spans="2:8" ht="17.25">
      <c r="B25" s="120" t="s">
        <v>189</v>
      </c>
      <c r="C25" s="120"/>
      <c r="D25" s="120"/>
      <c r="E25" s="120"/>
      <c r="F25" s="120"/>
      <c r="G25" s="120"/>
      <c r="H25" s="120"/>
    </row>
    <row r="26" spans="2:8" ht="13.5" customHeight="1">
      <c r="B26" s="10" t="s">
        <v>171</v>
      </c>
      <c r="C26" s="29"/>
      <c r="D26" s="29"/>
      <c r="E26" s="29"/>
      <c r="F26" s="30"/>
      <c r="G26" s="31"/>
      <c r="H26" s="32" t="s">
        <v>172</v>
      </c>
    </row>
    <row r="27" spans="2:8" ht="13.5" customHeight="1">
      <c r="B27" s="43" t="s">
        <v>173</v>
      </c>
      <c r="C27" s="43" t="s">
        <v>174</v>
      </c>
      <c r="D27" s="12" t="s">
        <v>160</v>
      </c>
      <c r="E27" s="64" t="s">
        <v>190</v>
      </c>
      <c r="F27" s="12" t="s">
        <v>161</v>
      </c>
      <c r="G27" s="12" t="s">
        <v>177</v>
      </c>
      <c r="H27" s="12" t="s">
        <v>178</v>
      </c>
    </row>
    <row r="28" spans="2:8" ht="12.95" customHeight="1">
      <c r="B28" s="65" t="s">
        <v>162</v>
      </c>
      <c r="C28" s="66"/>
      <c r="D28" s="16">
        <v>31000</v>
      </c>
      <c r="E28" s="22">
        <v>31000</v>
      </c>
      <c r="F28" s="35"/>
      <c r="G28" s="61">
        <f>E28-D28</f>
        <v>0</v>
      </c>
      <c r="H28" s="36"/>
    </row>
    <row r="29" spans="2:8" ht="12.95" customHeight="1">
      <c r="B29" s="65" t="s">
        <v>163</v>
      </c>
      <c r="C29" s="66"/>
      <c r="D29" s="15">
        <f>SUM(D30:D34)</f>
        <v>255000</v>
      </c>
      <c r="E29" s="74">
        <f>SUM(F30:F34)</f>
        <v>329000</v>
      </c>
      <c r="F29" s="35"/>
      <c r="G29" s="61">
        <f>E29-D29</f>
        <v>74000</v>
      </c>
      <c r="H29" s="36"/>
    </row>
    <row r="30" spans="2:8" ht="12.95" customHeight="1">
      <c r="B30" s="67"/>
      <c r="C30" s="68" t="s">
        <v>191</v>
      </c>
      <c r="D30" s="34">
        <v>60000</v>
      </c>
      <c r="E30" s="38"/>
      <c r="F30" s="34">
        <v>58000</v>
      </c>
      <c r="G30" s="61">
        <f t="shared" ref="G30:G34" si="1">F30-D30</f>
        <v>-2000</v>
      </c>
      <c r="H30" s="36" t="s">
        <v>192</v>
      </c>
    </row>
    <row r="31" spans="2:8" ht="12.95" customHeight="1">
      <c r="B31" s="67"/>
      <c r="C31" s="68" t="s">
        <v>64</v>
      </c>
      <c r="D31" s="34">
        <v>60000</v>
      </c>
      <c r="E31" s="38"/>
      <c r="F31" s="34">
        <v>93000</v>
      </c>
      <c r="G31" s="61">
        <f t="shared" si="1"/>
        <v>33000</v>
      </c>
      <c r="H31" s="36" t="s">
        <v>193</v>
      </c>
    </row>
    <row r="32" spans="2:8" ht="12.95" customHeight="1">
      <c r="B32" s="67"/>
      <c r="C32" s="68" t="s">
        <v>194</v>
      </c>
      <c r="D32" s="34">
        <v>60000</v>
      </c>
      <c r="E32" s="38"/>
      <c r="F32" s="34">
        <v>76000</v>
      </c>
      <c r="G32" s="61">
        <f t="shared" si="1"/>
        <v>16000</v>
      </c>
      <c r="H32" s="36" t="s">
        <v>195</v>
      </c>
    </row>
    <row r="33" spans="2:8" ht="12.95" customHeight="1">
      <c r="B33" s="67"/>
      <c r="C33" s="68" t="s">
        <v>196</v>
      </c>
      <c r="D33" s="34">
        <v>15000</v>
      </c>
      <c r="E33" s="38"/>
      <c r="F33" s="34">
        <v>9000</v>
      </c>
      <c r="G33" s="61">
        <f t="shared" si="1"/>
        <v>-6000</v>
      </c>
      <c r="H33" s="36" t="s">
        <v>197</v>
      </c>
    </row>
    <row r="34" spans="2:8" ht="12.95" customHeight="1">
      <c r="B34" s="67"/>
      <c r="C34" s="68" t="s">
        <v>147</v>
      </c>
      <c r="D34" s="34">
        <v>60000</v>
      </c>
      <c r="E34" s="39"/>
      <c r="F34" s="34">
        <v>93000</v>
      </c>
      <c r="G34" s="61">
        <f t="shared" si="1"/>
        <v>33000</v>
      </c>
      <c r="H34" s="36" t="s">
        <v>198</v>
      </c>
    </row>
    <row r="35" spans="2:8" ht="12.95" customHeight="1">
      <c r="B35" s="69" t="s">
        <v>199</v>
      </c>
      <c r="C35" s="68"/>
      <c r="D35" s="24">
        <v>24000</v>
      </c>
      <c r="E35" s="24">
        <v>24000</v>
      </c>
      <c r="F35" s="34"/>
      <c r="G35" s="61">
        <f t="shared" ref="G35:G44" si="2">E35-D35</f>
        <v>0</v>
      </c>
      <c r="H35" s="116" t="s">
        <v>187</v>
      </c>
    </row>
    <row r="36" spans="2:8" ht="12.95" customHeight="1">
      <c r="B36" s="70" t="s">
        <v>200</v>
      </c>
      <c r="C36" s="68"/>
      <c r="D36" s="24">
        <v>60000</v>
      </c>
      <c r="E36" s="24">
        <v>70100</v>
      </c>
      <c r="F36" s="34"/>
      <c r="G36" s="61">
        <f t="shared" si="2"/>
        <v>10100</v>
      </c>
      <c r="H36" s="116"/>
    </row>
    <row r="37" spans="2:8" ht="12.95" customHeight="1">
      <c r="B37" s="70" t="s">
        <v>201</v>
      </c>
      <c r="C37" s="68"/>
      <c r="D37" s="24">
        <v>36000</v>
      </c>
      <c r="E37" s="24">
        <v>33300</v>
      </c>
      <c r="F37" s="34"/>
      <c r="G37" s="61">
        <f t="shared" si="2"/>
        <v>-2700</v>
      </c>
      <c r="H37" s="116"/>
    </row>
    <row r="38" spans="2:8" ht="12.95" customHeight="1">
      <c r="B38" s="70" t="s">
        <v>202</v>
      </c>
      <c r="C38" s="68"/>
      <c r="D38" s="24">
        <v>140000</v>
      </c>
      <c r="E38" s="24">
        <v>155000</v>
      </c>
      <c r="F38" s="34"/>
      <c r="G38" s="61">
        <f t="shared" si="2"/>
        <v>15000</v>
      </c>
      <c r="H38" s="116"/>
    </row>
    <row r="39" spans="2:8" ht="12.95" customHeight="1">
      <c r="B39" s="71" t="s">
        <v>203</v>
      </c>
      <c r="C39" s="72" t="s">
        <v>204</v>
      </c>
      <c r="D39" s="24">
        <v>389851</v>
      </c>
      <c r="E39" s="24">
        <v>389851</v>
      </c>
      <c r="F39" s="34"/>
      <c r="G39" s="61">
        <f t="shared" si="2"/>
        <v>0</v>
      </c>
      <c r="H39" s="116"/>
    </row>
    <row r="40" spans="2:8" ht="12.95" customHeight="1">
      <c r="B40" s="71" t="s">
        <v>205</v>
      </c>
      <c r="C40" s="72" t="s">
        <v>206</v>
      </c>
      <c r="D40" s="24">
        <v>11000</v>
      </c>
      <c r="E40" s="24">
        <v>5311</v>
      </c>
      <c r="F40" s="34"/>
      <c r="G40" s="61">
        <f t="shared" si="2"/>
        <v>-5689</v>
      </c>
      <c r="H40" s="116"/>
    </row>
    <row r="41" spans="2:8" ht="12.95" customHeight="1">
      <c r="B41" s="71" t="s">
        <v>207</v>
      </c>
      <c r="C41" s="73" t="s">
        <v>187</v>
      </c>
      <c r="D41" s="24">
        <v>0</v>
      </c>
      <c r="E41" s="24">
        <v>0</v>
      </c>
      <c r="F41" s="34"/>
      <c r="G41" s="61">
        <f t="shared" si="2"/>
        <v>0</v>
      </c>
      <c r="H41" s="116" t="s">
        <v>187</v>
      </c>
    </row>
    <row r="42" spans="2:8" ht="12.95" customHeight="1">
      <c r="B42" s="69" t="s">
        <v>208</v>
      </c>
      <c r="C42" s="68"/>
      <c r="D42" s="24">
        <v>300</v>
      </c>
      <c r="E42" s="24">
        <v>113</v>
      </c>
      <c r="F42" s="34"/>
      <c r="G42" s="61">
        <f t="shared" si="2"/>
        <v>-187</v>
      </c>
      <c r="H42" s="116"/>
    </row>
    <row r="43" spans="2:8" ht="12.95" customHeight="1">
      <c r="B43" s="69" t="s">
        <v>209</v>
      </c>
      <c r="C43" s="68"/>
      <c r="D43" s="24">
        <v>0</v>
      </c>
      <c r="E43" s="24">
        <f>2000+20000+48000</f>
        <v>70000</v>
      </c>
      <c r="F43" s="34"/>
      <c r="G43" s="61">
        <f t="shared" si="2"/>
        <v>70000</v>
      </c>
      <c r="H43" s="116" t="s">
        <v>210</v>
      </c>
    </row>
    <row r="44" spans="2:8" ht="12.95" customHeight="1">
      <c r="B44" s="69" t="s">
        <v>183</v>
      </c>
      <c r="C44" s="68"/>
      <c r="D44" s="22">
        <v>947151</v>
      </c>
      <c r="E44" s="22">
        <f>SUM(E28:E43)</f>
        <v>1107675</v>
      </c>
      <c r="F44" s="34"/>
      <c r="G44" s="61">
        <f t="shared" si="2"/>
        <v>160524</v>
      </c>
      <c r="H44" s="116"/>
    </row>
    <row r="45" spans="2:8" ht="13.5" customHeight="1">
      <c r="B45" s="30"/>
      <c r="C45" s="30"/>
      <c r="D45" s="30"/>
      <c r="E45" s="30"/>
      <c r="F45" s="30"/>
      <c r="G45" s="31"/>
      <c r="H45" s="30"/>
    </row>
    <row r="46" spans="2:8" ht="13.5" customHeight="1">
      <c r="B46" s="10" t="s">
        <v>184</v>
      </c>
      <c r="C46" s="30"/>
      <c r="D46" s="30"/>
      <c r="E46" s="30"/>
      <c r="F46" s="30"/>
      <c r="G46" s="31"/>
      <c r="H46" s="32" t="s">
        <v>172</v>
      </c>
    </row>
    <row r="47" spans="2:8" ht="13.5" customHeight="1">
      <c r="B47" s="12" t="s">
        <v>173</v>
      </c>
      <c r="C47" s="12" t="s">
        <v>174</v>
      </c>
      <c r="D47" s="12" t="s">
        <v>160</v>
      </c>
      <c r="E47" s="64" t="s">
        <v>211</v>
      </c>
      <c r="F47" s="12" t="s">
        <v>161</v>
      </c>
      <c r="G47" s="75" t="s">
        <v>186</v>
      </c>
      <c r="H47" s="12" t="s">
        <v>178</v>
      </c>
    </row>
    <row r="48" spans="2:8" ht="12.95" customHeight="1">
      <c r="B48" s="13" t="s">
        <v>212</v>
      </c>
      <c r="C48" s="27"/>
      <c r="D48" s="16">
        <v>60000</v>
      </c>
      <c r="E48" s="77">
        <v>68700</v>
      </c>
      <c r="F48" s="37"/>
      <c r="G48" s="61">
        <f t="shared" ref="G48:G62" si="3">D48-E48</f>
        <v>-8700</v>
      </c>
      <c r="H48" s="110" t="s">
        <v>213</v>
      </c>
    </row>
    <row r="49" spans="2:8" ht="12.95" customHeight="1">
      <c r="B49" s="13" t="s">
        <v>214</v>
      </c>
      <c r="C49" s="27"/>
      <c r="D49" s="15">
        <v>30000</v>
      </c>
      <c r="E49" s="74">
        <v>30000</v>
      </c>
      <c r="F49" s="37"/>
      <c r="G49" s="61">
        <f t="shared" si="3"/>
        <v>0</v>
      </c>
      <c r="H49" s="110" t="s">
        <v>215</v>
      </c>
    </row>
    <row r="50" spans="2:8" ht="12.95" customHeight="1">
      <c r="B50" s="13" t="s">
        <v>191</v>
      </c>
      <c r="C50" s="27"/>
      <c r="D50" s="15">
        <v>60500</v>
      </c>
      <c r="E50" s="16">
        <v>53450</v>
      </c>
      <c r="F50" s="34"/>
      <c r="G50" s="61">
        <f t="shared" si="3"/>
        <v>7050</v>
      </c>
      <c r="H50" s="110"/>
    </row>
    <row r="51" spans="2:8" ht="12.95" customHeight="1">
      <c r="B51" s="13" t="s">
        <v>64</v>
      </c>
      <c r="C51" s="27"/>
      <c r="D51" s="15">
        <v>65500</v>
      </c>
      <c r="E51" s="16">
        <v>58016</v>
      </c>
      <c r="F51" s="34"/>
      <c r="G51" s="61">
        <f t="shared" si="3"/>
        <v>7484</v>
      </c>
      <c r="H51" s="110"/>
    </row>
    <row r="52" spans="2:8" ht="12.95" customHeight="1">
      <c r="B52" s="13" t="s">
        <v>194</v>
      </c>
      <c r="C52" s="27"/>
      <c r="D52" s="15">
        <v>90500</v>
      </c>
      <c r="E52" s="16">
        <v>81622</v>
      </c>
      <c r="F52" s="34"/>
      <c r="G52" s="61">
        <f t="shared" si="3"/>
        <v>8878</v>
      </c>
      <c r="H52" s="110"/>
    </row>
    <row r="53" spans="2:8" ht="12.95" customHeight="1">
      <c r="B53" s="13" t="s">
        <v>216</v>
      </c>
      <c r="C53" s="27"/>
      <c r="D53" s="15">
        <v>54000</v>
      </c>
      <c r="E53" s="16">
        <v>6000</v>
      </c>
      <c r="F53" s="34"/>
      <c r="G53" s="61">
        <f t="shared" si="3"/>
        <v>48000</v>
      </c>
      <c r="H53" s="110"/>
    </row>
    <row r="54" spans="2:8" ht="12.95" customHeight="1">
      <c r="B54" s="13" t="s">
        <v>147</v>
      </c>
      <c r="C54" s="27"/>
      <c r="D54" s="15">
        <v>65500</v>
      </c>
      <c r="E54" s="16">
        <v>61455</v>
      </c>
      <c r="F54" s="34"/>
      <c r="G54" s="61">
        <f t="shared" si="3"/>
        <v>4045</v>
      </c>
      <c r="H54" s="110"/>
    </row>
    <row r="55" spans="2:8" ht="12.95" customHeight="1">
      <c r="B55" s="13" t="s">
        <v>217</v>
      </c>
      <c r="C55" s="27"/>
      <c r="D55" s="15">
        <v>5000</v>
      </c>
      <c r="E55" s="15">
        <v>6270</v>
      </c>
      <c r="F55" s="34"/>
      <c r="G55" s="61">
        <f t="shared" si="3"/>
        <v>-1270</v>
      </c>
      <c r="H55" s="110" t="s">
        <v>218</v>
      </c>
    </row>
    <row r="56" spans="2:8" ht="12.95" customHeight="1">
      <c r="B56" s="62" t="s">
        <v>202</v>
      </c>
      <c r="C56" s="76"/>
      <c r="D56" s="22">
        <v>140000</v>
      </c>
      <c r="E56" s="22">
        <v>112260</v>
      </c>
      <c r="F56" s="41"/>
      <c r="G56" s="61">
        <f t="shared" si="3"/>
        <v>27740</v>
      </c>
      <c r="H56" s="110"/>
    </row>
    <row r="57" spans="2:8" ht="12.95" customHeight="1">
      <c r="B57" s="62" t="s">
        <v>219</v>
      </c>
      <c r="C57" s="76"/>
      <c r="D57" s="22">
        <v>20000</v>
      </c>
      <c r="E57" s="22">
        <v>7180</v>
      </c>
      <c r="F57" s="41"/>
      <c r="G57" s="61">
        <f t="shared" si="3"/>
        <v>12820</v>
      </c>
      <c r="H57" s="110" t="s">
        <v>220</v>
      </c>
    </row>
    <row r="58" spans="2:8" ht="12.95" customHeight="1">
      <c r="B58" s="13" t="s">
        <v>221</v>
      </c>
      <c r="C58" s="76"/>
      <c r="D58" s="22">
        <v>30000</v>
      </c>
      <c r="E58" s="22">
        <v>23250</v>
      </c>
      <c r="F58" s="35"/>
      <c r="G58" s="61">
        <f t="shared" si="3"/>
        <v>6750</v>
      </c>
      <c r="H58" s="110" t="s">
        <v>222</v>
      </c>
    </row>
    <row r="59" spans="2:8" ht="12.95" customHeight="1">
      <c r="B59" s="13" t="s">
        <v>168</v>
      </c>
      <c r="C59" s="76"/>
      <c r="D59" s="22">
        <v>80000</v>
      </c>
      <c r="E59" s="22">
        <v>98998</v>
      </c>
      <c r="F59" s="35"/>
      <c r="G59" s="61">
        <f t="shared" si="3"/>
        <v>-18998</v>
      </c>
      <c r="H59" s="110" t="s">
        <v>223</v>
      </c>
    </row>
    <row r="60" spans="2:8" ht="12.95" customHeight="1">
      <c r="B60" s="62" t="s">
        <v>224</v>
      </c>
      <c r="C60" s="27"/>
      <c r="D60" s="22">
        <v>1000</v>
      </c>
      <c r="E60" s="22">
        <v>735</v>
      </c>
      <c r="F60" s="35"/>
      <c r="G60" s="61">
        <f t="shared" si="3"/>
        <v>265</v>
      </c>
      <c r="H60" s="110" t="s">
        <v>187</v>
      </c>
    </row>
    <row r="61" spans="2:8" ht="12.95" customHeight="1">
      <c r="B61" s="63" t="s">
        <v>225</v>
      </c>
      <c r="C61" s="27"/>
      <c r="D61" s="22">
        <v>245151</v>
      </c>
      <c r="E61" s="22">
        <v>499739</v>
      </c>
      <c r="F61" s="35"/>
      <c r="G61" s="61">
        <f t="shared" si="3"/>
        <v>-254588</v>
      </c>
      <c r="H61" s="110"/>
    </row>
    <row r="62" spans="2:8" ht="12.95" customHeight="1">
      <c r="B62" s="184" t="s">
        <v>183</v>
      </c>
      <c r="C62" s="185"/>
      <c r="D62" s="22">
        <v>947151</v>
      </c>
      <c r="E62" s="22">
        <f>SUM(E48:E61)</f>
        <v>1107675</v>
      </c>
      <c r="F62" s="35"/>
      <c r="G62" s="61">
        <f t="shared" si="3"/>
        <v>-160524</v>
      </c>
      <c r="H62" s="110"/>
    </row>
  </sheetData>
  <mergeCells count="4">
    <mergeCell ref="B2:H2"/>
    <mergeCell ref="B20:C20"/>
    <mergeCell ref="B21:C21"/>
    <mergeCell ref="B62:C62"/>
  </mergeCells>
  <phoneticPr fontId="23"/>
  <pageMargins left="0.78680555555555554" right="0.39305555555555555" top="0.78680555555555554" bottom="0.59027777777777779" header="0.31458333333333333" footer="0.31458333333333333"/>
  <pageSetup paperSize="9" scale="98" firstPageNumber="4294963191" orientation="portrait" copies="0"/>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B1:I41"/>
  <sheetViews>
    <sheetView zoomScaleSheetLayoutView="100" workbookViewId="0">
      <selection activeCell="I1" sqref="I1"/>
    </sheetView>
  </sheetViews>
  <sheetFormatPr defaultColWidth="9" defaultRowHeight="13.5" customHeight="1"/>
  <cols>
    <col min="1" max="1" width="9" customWidth="1"/>
    <col min="2" max="2" width="13.125" customWidth="1"/>
    <col min="3" max="3" width="16.75" customWidth="1"/>
    <col min="7" max="7" width="8.625" customWidth="1"/>
    <col min="8" max="8" width="17.625" customWidth="1"/>
  </cols>
  <sheetData>
    <row r="1" spans="2:9" ht="17.25">
      <c r="B1" s="120" t="s">
        <v>189</v>
      </c>
      <c r="C1" s="120"/>
      <c r="D1" s="120"/>
      <c r="E1" s="120"/>
      <c r="F1" s="120"/>
      <c r="G1" s="120"/>
      <c r="H1" s="120"/>
    </row>
    <row r="2" spans="2:9">
      <c r="B2" s="10" t="s">
        <v>171</v>
      </c>
      <c r="C2" s="29"/>
      <c r="D2" s="29"/>
      <c r="E2" s="29"/>
      <c r="F2" s="30"/>
      <c r="G2" s="31"/>
      <c r="H2" s="32" t="s">
        <v>172</v>
      </c>
      <c r="I2" s="33"/>
    </row>
    <row r="3" spans="2:9" ht="18" customHeight="1">
      <c r="B3" s="43" t="s">
        <v>173</v>
      </c>
      <c r="C3" s="43" t="s">
        <v>174</v>
      </c>
      <c r="D3" s="12" t="s">
        <v>160</v>
      </c>
      <c r="E3" s="64" t="s">
        <v>190</v>
      </c>
      <c r="F3" s="12" t="s">
        <v>161</v>
      </c>
      <c r="G3" s="12" t="s">
        <v>177</v>
      </c>
      <c r="H3" s="12" t="s">
        <v>178</v>
      </c>
      <c r="I3" s="33"/>
    </row>
    <row r="4" spans="2:9" ht="18" customHeight="1">
      <c r="B4" s="65" t="s">
        <v>162</v>
      </c>
      <c r="C4" s="66"/>
      <c r="D4" s="16">
        <v>31000</v>
      </c>
      <c r="E4" s="22">
        <v>31000</v>
      </c>
      <c r="F4" s="35"/>
      <c r="G4" s="61">
        <f>E4-D4</f>
        <v>0</v>
      </c>
      <c r="H4" s="36"/>
      <c r="I4" s="33"/>
    </row>
    <row r="5" spans="2:9" ht="18" customHeight="1">
      <c r="B5" s="65" t="s">
        <v>163</v>
      </c>
      <c r="C5" s="66"/>
      <c r="D5" s="15">
        <f>SUM(D6:D10)</f>
        <v>255000</v>
      </c>
      <c r="E5" s="74">
        <f>SUM(F6:F10)</f>
        <v>329000</v>
      </c>
      <c r="F5" s="35"/>
      <c r="G5" s="61">
        <f>E5-D5</f>
        <v>74000</v>
      </c>
      <c r="H5" s="36"/>
      <c r="I5" s="33"/>
    </row>
    <row r="6" spans="2:9" ht="18" customHeight="1">
      <c r="B6" s="67"/>
      <c r="C6" s="68" t="s">
        <v>191</v>
      </c>
      <c r="D6" s="34">
        <v>60000</v>
      </c>
      <c r="E6" s="38"/>
      <c r="F6" s="34">
        <v>58000</v>
      </c>
      <c r="G6" s="61">
        <f t="shared" ref="G6:G10" si="0">F6-D6</f>
        <v>-2000</v>
      </c>
      <c r="H6" s="36" t="s">
        <v>192</v>
      </c>
      <c r="I6" s="33"/>
    </row>
    <row r="7" spans="2:9" ht="18" customHeight="1">
      <c r="B7" s="67"/>
      <c r="C7" s="68" t="s">
        <v>64</v>
      </c>
      <c r="D7" s="34">
        <v>60000</v>
      </c>
      <c r="E7" s="38"/>
      <c r="F7" s="34">
        <v>93000</v>
      </c>
      <c r="G7" s="61">
        <f t="shared" si="0"/>
        <v>33000</v>
      </c>
      <c r="H7" s="36" t="s">
        <v>193</v>
      </c>
      <c r="I7" s="33"/>
    </row>
    <row r="8" spans="2:9" ht="18" customHeight="1">
      <c r="B8" s="67"/>
      <c r="C8" s="68" t="s">
        <v>194</v>
      </c>
      <c r="D8" s="34">
        <v>60000</v>
      </c>
      <c r="E8" s="38"/>
      <c r="F8" s="34">
        <v>76000</v>
      </c>
      <c r="G8" s="61">
        <f t="shared" si="0"/>
        <v>16000</v>
      </c>
      <c r="H8" s="36" t="s">
        <v>195</v>
      </c>
      <c r="I8" s="33"/>
    </row>
    <row r="9" spans="2:9" ht="18" customHeight="1">
      <c r="B9" s="67"/>
      <c r="C9" s="68" t="s">
        <v>196</v>
      </c>
      <c r="D9" s="34">
        <v>15000</v>
      </c>
      <c r="E9" s="38"/>
      <c r="F9" s="34">
        <v>9000</v>
      </c>
      <c r="G9" s="61">
        <f t="shared" si="0"/>
        <v>-6000</v>
      </c>
      <c r="H9" s="36" t="s">
        <v>197</v>
      </c>
      <c r="I9" s="33"/>
    </row>
    <row r="10" spans="2:9" ht="18" customHeight="1">
      <c r="B10" s="67"/>
      <c r="C10" s="68" t="s">
        <v>147</v>
      </c>
      <c r="D10" s="34">
        <v>60000</v>
      </c>
      <c r="E10" s="39"/>
      <c r="F10" s="34">
        <v>93000</v>
      </c>
      <c r="G10" s="61">
        <f t="shared" si="0"/>
        <v>33000</v>
      </c>
      <c r="H10" s="36" t="s">
        <v>198</v>
      </c>
      <c r="I10" s="33"/>
    </row>
    <row r="11" spans="2:9" ht="18" customHeight="1">
      <c r="B11" s="69" t="s">
        <v>199</v>
      </c>
      <c r="C11" s="68"/>
      <c r="D11" s="24">
        <v>24000</v>
      </c>
      <c r="E11" s="24">
        <v>24000</v>
      </c>
      <c r="F11" s="34"/>
      <c r="G11" s="61">
        <f t="shared" ref="G11:G20" si="1">E11-D11</f>
        <v>0</v>
      </c>
      <c r="H11" s="116" t="s">
        <v>187</v>
      </c>
      <c r="I11" s="33"/>
    </row>
    <row r="12" spans="2:9" ht="18" customHeight="1">
      <c r="B12" s="70" t="s">
        <v>200</v>
      </c>
      <c r="C12" s="68"/>
      <c r="D12" s="24">
        <v>60000</v>
      </c>
      <c r="E12" s="24">
        <v>70100</v>
      </c>
      <c r="F12" s="34"/>
      <c r="G12" s="61">
        <f t="shared" si="1"/>
        <v>10100</v>
      </c>
      <c r="H12" s="116"/>
      <c r="I12" s="33"/>
    </row>
    <row r="13" spans="2:9" ht="18" customHeight="1">
      <c r="B13" s="70" t="s">
        <v>201</v>
      </c>
      <c r="C13" s="68"/>
      <c r="D13" s="24">
        <v>36000</v>
      </c>
      <c r="E13" s="24">
        <v>33300</v>
      </c>
      <c r="F13" s="34"/>
      <c r="G13" s="61">
        <f t="shared" si="1"/>
        <v>-2700</v>
      </c>
      <c r="H13" s="116"/>
      <c r="I13" s="33"/>
    </row>
    <row r="14" spans="2:9" ht="18" customHeight="1">
      <c r="B14" s="70" t="s">
        <v>202</v>
      </c>
      <c r="C14" s="68"/>
      <c r="D14" s="24">
        <v>140000</v>
      </c>
      <c r="E14" s="24">
        <v>155000</v>
      </c>
      <c r="F14" s="34"/>
      <c r="G14" s="61">
        <f t="shared" si="1"/>
        <v>15000</v>
      </c>
      <c r="H14" s="116"/>
      <c r="I14" s="33"/>
    </row>
    <row r="15" spans="2:9" ht="18" customHeight="1">
      <c r="B15" s="71" t="s">
        <v>203</v>
      </c>
      <c r="C15" s="72" t="s">
        <v>204</v>
      </c>
      <c r="D15" s="24">
        <v>389851</v>
      </c>
      <c r="E15" s="24">
        <v>389851</v>
      </c>
      <c r="F15" s="34"/>
      <c r="G15" s="61">
        <f t="shared" si="1"/>
        <v>0</v>
      </c>
      <c r="H15" s="116"/>
      <c r="I15" s="33"/>
    </row>
    <row r="16" spans="2:9" ht="18" customHeight="1">
      <c r="B16" s="71" t="s">
        <v>205</v>
      </c>
      <c r="C16" s="72" t="s">
        <v>206</v>
      </c>
      <c r="D16" s="24">
        <v>11000</v>
      </c>
      <c r="E16" s="24">
        <v>5311</v>
      </c>
      <c r="F16" s="34"/>
      <c r="G16" s="61">
        <f t="shared" si="1"/>
        <v>-5689</v>
      </c>
      <c r="H16" s="116"/>
      <c r="I16" s="33"/>
    </row>
    <row r="17" spans="2:9" ht="18" customHeight="1">
      <c r="B17" s="71" t="s">
        <v>207</v>
      </c>
      <c r="C17" s="73" t="s">
        <v>187</v>
      </c>
      <c r="D17" s="24">
        <v>0</v>
      </c>
      <c r="E17" s="24">
        <v>0</v>
      </c>
      <c r="F17" s="34"/>
      <c r="G17" s="61">
        <f t="shared" si="1"/>
        <v>0</v>
      </c>
      <c r="H17" s="116" t="s">
        <v>187</v>
      </c>
      <c r="I17" s="33"/>
    </row>
    <row r="18" spans="2:9" ht="18" customHeight="1">
      <c r="B18" s="69" t="s">
        <v>208</v>
      </c>
      <c r="C18" s="68"/>
      <c r="D18" s="24">
        <v>300</v>
      </c>
      <c r="E18" s="24">
        <v>113</v>
      </c>
      <c r="F18" s="34"/>
      <c r="G18" s="61">
        <f t="shared" si="1"/>
        <v>-187</v>
      </c>
      <c r="H18" s="116"/>
      <c r="I18" s="33"/>
    </row>
    <row r="19" spans="2:9" ht="18" customHeight="1">
      <c r="B19" s="69" t="s">
        <v>209</v>
      </c>
      <c r="C19" s="68"/>
      <c r="D19" s="24">
        <v>0</v>
      </c>
      <c r="E19" s="24">
        <f>2000+20000+48000</f>
        <v>70000</v>
      </c>
      <c r="F19" s="34"/>
      <c r="G19" s="61">
        <f t="shared" si="1"/>
        <v>70000</v>
      </c>
      <c r="H19" s="116" t="s">
        <v>210</v>
      </c>
      <c r="I19" s="33"/>
    </row>
    <row r="20" spans="2:9" ht="18" customHeight="1">
      <c r="B20" s="69" t="s">
        <v>183</v>
      </c>
      <c r="C20" s="68"/>
      <c r="D20" s="22">
        <v>947151</v>
      </c>
      <c r="E20" s="22">
        <f>SUM(E4:E19)</f>
        <v>1107675</v>
      </c>
      <c r="F20" s="34"/>
      <c r="G20" s="61">
        <f t="shared" si="1"/>
        <v>160524</v>
      </c>
      <c r="H20" s="116"/>
      <c r="I20" s="33"/>
    </row>
    <row r="21" spans="2:9" ht="18" customHeight="1">
      <c r="B21" s="30"/>
      <c r="C21" s="30"/>
      <c r="D21" s="30"/>
      <c r="E21" s="30"/>
      <c r="F21" s="30"/>
      <c r="G21" s="31"/>
      <c r="H21" s="30"/>
      <c r="I21" s="33"/>
    </row>
    <row r="22" spans="2:9" ht="18" customHeight="1">
      <c r="B22" s="10" t="s">
        <v>184</v>
      </c>
      <c r="C22" s="30"/>
      <c r="D22" s="30"/>
      <c r="E22" s="30"/>
      <c r="F22" s="30"/>
      <c r="G22" s="31"/>
      <c r="H22" s="32" t="s">
        <v>172</v>
      </c>
      <c r="I22" s="33"/>
    </row>
    <row r="23" spans="2:9" ht="18" customHeight="1">
      <c r="B23" s="12" t="s">
        <v>173</v>
      </c>
      <c r="C23" s="12" t="s">
        <v>174</v>
      </c>
      <c r="D23" s="12" t="s">
        <v>160</v>
      </c>
      <c r="E23" s="64" t="s">
        <v>211</v>
      </c>
      <c r="F23" s="12" t="s">
        <v>161</v>
      </c>
      <c r="G23" s="75" t="s">
        <v>186</v>
      </c>
      <c r="H23" s="12" t="s">
        <v>178</v>
      </c>
      <c r="I23" s="33"/>
    </row>
    <row r="24" spans="2:9" ht="18" customHeight="1">
      <c r="B24" s="13" t="s">
        <v>212</v>
      </c>
      <c r="C24" s="27"/>
      <c r="D24" s="16">
        <v>60000</v>
      </c>
      <c r="E24" s="77">
        <v>68700</v>
      </c>
      <c r="F24" s="37"/>
      <c r="G24" s="40">
        <f>D24-E24</f>
        <v>-8700</v>
      </c>
      <c r="H24" s="110" t="s">
        <v>213</v>
      </c>
      <c r="I24" s="33"/>
    </row>
    <row r="25" spans="2:9" ht="18" customHeight="1">
      <c r="B25" s="13" t="s">
        <v>214</v>
      </c>
      <c r="C25" s="27"/>
      <c r="D25" s="15">
        <v>30000</v>
      </c>
      <c r="E25" s="74">
        <v>30000</v>
      </c>
      <c r="F25" s="37"/>
      <c r="G25" s="40">
        <f>D25-E25</f>
        <v>0</v>
      </c>
      <c r="H25" s="110" t="s">
        <v>215</v>
      </c>
      <c r="I25" s="33"/>
    </row>
    <row r="26" spans="2:9" ht="18" customHeight="1">
      <c r="B26" s="13" t="s">
        <v>191</v>
      </c>
      <c r="C26" s="27"/>
      <c r="D26" s="15">
        <v>60500</v>
      </c>
      <c r="E26" s="16">
        <v>53450</v>
      </c>
      <c r="F26" s="34"/>
      <c r="G26" s="40">
        <v>7050</v>
      </c>
      <c r="H26" s="110"/>
      <c r="I26" s="33"/>
    </row>
    <row r="27" spans="2:9" ht="18" customHeight="1">
      <c r="B27" s="13" t="s">
        <v>64</v>
      </c>
      <c r="C27" s="27"/>
      <c r="D27" s="15">
        <v>65500</v>
      </c>
      <c r="E27" s="16">
        <v>58016</v>
      </c>
      <c r="F27" s="34"/>
      <c r="G27" s="40">
        <v>7484</v>
      </c>
      <c r="H27" s="110"/>
      <c r="I27" s="33"/>
    </row>
    <row r="28" spans="2:9" ht="18" customHeight="1">
      <c r="B28" s="13" t="s">
        <v>194</v>
      </c>
      <c r="C28" s="27"/>
      <c r="D28" s="15">
        <v>90500</v>
      </c>
      <c r="E28" s="16">
        <v>81622</v>
      </c>
      <c r="F28" s="34"/>
      <c r="G28" s="40">
        <v>8878</v>
      </c>
      <c r="H28" s="110"/>
      <c r="I28" s="33"/>
    </row>
    <row r="29" spans="2:9" ht="18" customHeight="1">
      <c r="B29" s="13" t="s">
        <v>216</v>
      </c>
      <c r="C29" s="27"/>
      <c r="D29" s="15">
        <v>54000</v>
      </c>
      <c r="E29" s="16">
        <v>6000</v>
      </c>
      <c r="F29" s="34"/>
      <c r="G29" s="40">
        <v>48000</v>
      </c>
      <c r="H29" s="110"/>
      <c r="I29" s="33"/>
    </row>
    <row r="30" spans="2:9" ht="18" customHeight="1">
      <c r="B30" s="13" t="s">
        <v>147</v>
      </c>
      <c r="C30" s="27"/>
      <c r="D30" s="15">
        <v>65500</v>
      </c>
      <c r="E30" s="16">
        <v>61455</v>
      </c>
      <c r="F30" s="34"/>
      <c r="G30" s="40">
        <v>4045</v>
      </c>
      <c r="H30" s="110"/>
      <c r="I30" s="33"/>
    </row>
    <row r="31" spans="2:9" ht="18" customHeight="1">
      <c r="B31" s="13" t="s">
        <v>217</v>
      </c>
      <c r="C31" s="27"/>
      <c r="D31" s="15">
        <v>5000</v>
      </c>
      <c r="E31" s="15">
        <v>6270</v>
      </c>
      <c r="F31" s="34"/>
      <c r="G31" s="40">
        <f>D31-E31</f>
        <v>-1270</v>
      </c>
      <c r="H31" s="110" t="s">
        <v>226</v>
      </c>
      <c r="I31" s="33"/>
    </row>
    <row r="32" spans="2:9" ht="18" customHeight="1">
      <c r="B32" s="62" t="s">
        <v>202</v>
      </c>
      <c r="C32" s="76"/>
      <c r="D32" s="22">
        <v>140000</v>
      </c>
      <c r="E32" s="22">
        <v>112260</v>
      </c>
      <c r="F32" s="41"/>
      <c r="G32" s="40">
        <f t="shared" ref="G32:G38" si="2">D32-E32</f>
        <v>27740</v>
      </c>
      <c r="H32" s="110"/>
      <c r="I32" s="33"/>
    </row>
    <row r="33" spans="2:9" ht="18" customHeight="1">
      <c r="B33" s="62" t="s">
        <v>219</v>
      </c>
      <c r="C33" s="76"/>
      <c r="D33" s="22">
        <v>20000</v>
      </c>
      <c r="E33" s="22">
        <v>7180</v>
      </c>
      <c r="F33" s="41"/>
      <c r="G33" s="40">
        <f t="shared" si="2"/>
        <v>12820</v>
      </c>
      <c r="H33" s="110" t="s">
        <v>220</v>
      </c>
      <c r="I33" s="33"/>
    </row>
    <row r="34" spans="2:9" ht="18" customHeight="1">
      <c r="B34" s="13" t="s">
        <v>221</v>
      </c>
      <c r="C34" s="76"/>
      <c r="D34" s="22">
        <v>30000</v>
      </c>
      <c r="E34" s="22">
        <v>23250</v>
      </c>
      <c r="F34" s="35"/>
      <c r="G34" s="40">
        <f t="shared" si="2"/>
        <v>6750</v>
      </c>
      <c r="H34" s="110" t="s">
        <v>222</v>
      </c>
      <c r="I34" s="33"/>
    </row>
    <row r="35" spans="2:9" ht="18" customHeight="1">
      <c r="B35" s="13" t="s">
        <v>168</v>
      </c>
      <c r="C35" s="76"/>
      <c r="D35" s="22">
        <v>80000</v>
      </c>
      <c r="E35" s="22">
        <v>98998</v>
      </c>
      <c r="F35" s="35"/>
      <c r="G35" s="40">
        <f t="shared" si="2"/>
        <v>-18998</v>
      </c>
      <c r="H35" s="110" t="s">
        <v>227</v>
      </c>
      <c r="I35" s="33"/>
    </row>
    <row r="36" spans="2:9" ht="18" customHeight="1">
      <c r="B36" s="62" t="s">
        <v>224</v>
      </c>
      <c r="C36" s="27"/>
      <c r="D36" s="22">
        <v>1000</v>
      </c>
      <c r="E36" s="22">
        <v>735</v>
      </c>
      <c r="F36" s="35"/>
      <c r="G36" s="40">
        <f t="shared" si="2"/>
        <v>265</v>
      </c>
      <c r="H36" s="110" t="s">
        <v>187</v>
      </c>
      <c r="I36" s="33"/>
    </row>
    <row r="37" spans="2:9" ht="18" customHeight="1">
      <c r="B37" s="63" t="s">
        <v>225</v>
      </c>
      <c r="C37" s="27"/>
      <c r="D37" s="22">
        <v>245151</v>
      </c>
      <c r="E37" s="22">
        <v>499739</v>
      </c>
      <c r="F37" s="35"/>
      <c r="G37" s="40">
        <f t="shared" si="2"/>
        <v>-254588</v>
      </c>
      <c r="H37" s="110"/>
      <c r="I37" s="33"/>
    </row>
    <row r="38" spans="2:9" ht="18" customHeight="1">
      <c r="B38" s="184" t="s">
        <v>183</v>
      </c>
      <c r="C38" s="185"/>
      <c r="D38" s="22">
        <v>947151</v>
      </c>
      <c r="E38" s="22">
        <f>SUM(E24:E37)</f>
        <v>1107675</v>
      </c>
      <c r="F38" s="35"/>
      <c r="G38" s="40">
        <f t="shared" si="2"/>
        <v>-160524</v>
      </c>
      <c r="H38" s="110"/>
      <c r="I38" s="33"/>
    </row>
    <row r="39" spans="2:9">
      <c r="B39" s="33"/>
      <c r="C39" s="33"/>
      <c r="D39" s="33"/>
      <c r="E39" s="33"/>
      <c r="F39" s="33"/>
      <c r="G39" s="33"/>
      <c r="H39" s="33"/>
      <c r="I39" s="33"/>
    </row>
    <row r="41" spans="2:9">
      <c r="E41" s="42"/>
    </row>
  </sheetData>
  <mergeCells count="1">
    <mergeCell ref="B38:C38"/>
  </mergeCells>
  <phoneticPr fontId="23"/>
  <pageMargins left="0.78680555555555554" right="0.39305555555555555" top="0.78680555555555554" bottom="0.74791666666666667" header="0.31458333333333333" footer="0.31458333333333333"/>
  <pageSetup paperSize="9" scale="98" firstPageNumber="4294963191" orientation="portrait" copies="0"/>
  <headerFooter alignWithMargins="0"/>
</worksheet>
</file>

<file path=xl/worksheets/sheet4.xml><?xml version="1.0" encoding="utf-8"?>
<worksheet xmlns="http://schemas.openxmlformats.org/spreadsheetml/2006/main" xmlns:r="http://schemas.openxmlformats.org/officeDocument/2006/relationships">
  <dimension ref="A1:J54"/>
  <sheetViews>
    <sheetView zoomScaleSheetLayoutView="100" workbookViewId="0">
      <selection activeCell="K1" sqref="K1"/>
    </sheetView>
  </sheetViews>
  <sheetFormatPr defaultColWidth="9" defaultRowHeight="13.5" customHeight="1"/>
  <cols>
    <col min="1" max="1" width="10.625" customWidth="1"/>
    <col min="2" max="2" width="7.375" customWidth="1"/>
    <col min="11" max="11" width="3.125" customWidth="1"/>
  </cols>
  <sheetData>
    <row r="1" spans="1:10" ht="17.25">
      <c r="A1" s="6" t="s">
        <v>228</v>
      </c>
      <c r="B1" s="6"/>
      <c r="C1" s="5"/>
      <c r="D1" s="6"/>
      <c r="E1" s="6"/>
      <c r="F1" s="6"/>
      <c r="G1" s="6"/>
      <c r="H1" s="6"/>
      <c r="I1" s="6"/>
      <c r="J1" s="5"/>
    </row>
    <row r="2" spans="1:10" ht="17.25">
      <c r="A2" s="6" t="s">
        <v>229</v>
      </c>
      <c r="B2" s="6"/>
      <c r="C2" s="5"/>
      <c r="D2" s="6"/>
      <c r="E2" s="6"/>
      <c r="F2" s="6"/>
      <c r="G2" s="6"/>
      <c r="H2" s="6"/>
      <c r="I2" s="6"/>
      <c r="J2" s="5"/>
    </row>
    <row r="3" spans="1:10" ht="15" customHeight="1">
      <c r="A3" s="2"/>
      <c r="B3" s="2"/>
      <c r="C3" s="2"/>
      <c r="D3" s="2"/>
      <c r="E3" s="2"/>
      <c r="F3" s="2"/>
      <c r="G3" s="2"/>
      <c r="H3" s="2"/>
      <c r="I3" s="2"/>
    </row>
    <row r="4" spans="1:10" ht="15" customHeight="1">
      <c r="A4" s="2"/>
      <c r="B4" s="2"/>
      <c r="C4" s="2"/>
      <c r="D4" s="2"/>
      <c r="E4" s="2"/>
      <c r="F4" s="2"/>
      <c r="G4" s="2"/>
      <c r="H4" s="2"/>
      <c r="I4" s="2"/>
    </row>
    <row r="5" spans="1:10" s="3" customFormat="1" ht="15" customHeight="1">
      <c r="A5" s="3" t="s">
        <v>230</v>
      </c>
      <c r="C5" s="3" t="s">
        <v>231</v>
      </c>
    </row>
    <row r="6" spans="1:10" s="3" customFormat="1" ht="15" customHeight="1">
      <c r="C6" s="3" t="s">
        <v>232</v>
      </c>
    </row>
    <row r="7" spans="1:10" s="3" customFormat="1" ht="15" customHeight="1"/>
    <row r="8" spans="1:10" s="3" customFormat="1" ht="15" customHeight="1">
      <c r="A8" s="3" t="s">
        <v>233</v>
      </c>
      <c r="C8" s="3" t="s">
        <v>234</v>
      </c>
    </row>
    <row r="9" spans="1:10" s="3" customFormat="1" ht="15" customHeight="1"/>
    <row r="10" spans="1:10" s="3" customFormat="1" ht="15" customHeight="1">
      <c r="A10" s="3" t="s">
        <v>235</v>
      </c>
      <c r="C10" s="3" t="s">
        <v>236</v>
      </c>
    </row>
    <row r="11" spans="1:10" s="3" customFormat="1" ht="15" customHeight="1"/>
    <row r="12" spans="1:10" s="3" customFormat="1" ht="15" customHeight="1">
      <c r="A12" s="3" t="s">
        <v>237</v>
      </c>
      <c r="C12" s="3" t="s">
        <v>238</v>
      </c>
    </row>
    <row r="13" spans="1:10" s="3" customFormat="1" ht="15" customHeight="1"/>
    <row r="14" spans="1:10" s="3" customFormat="1" ht="15" customHeight="1">
      <c r="A14" s="3" t="s">
        <v>239</v>
      </c>
      <c r="C14" s="3" t="s">
        <v>240</v>
      </c>
    </row>
    <row r="15" spans="1:10" s="3" customFormat="1" ht="15" customHeight="1"/>
    <row r="16" spans="1:10" s="3" customFormat="1" ht="15" customHeight="1">
      <c r="A16" s="3" t="s">
        <v>241</v>
      </c>
      <c r="C16" s="3" t="s">
        <v>242</v>
      </c>
    </row>
    <row r="17" spans="1:9" s="3" customFormat="1" ht="15" customHeight="1">
      <c r="C17" s="3" t="s">
        <v>243</v>
      </c>
    </row>
    <row r="18" spans="1:9" s="3" customFormat="1" ht="15" customHeight="1">
      <c r="C18" s="3" t="s">
        <v>244</v>
      </c>
    </row>
    <row r="19" spans="1:9" s="3" customFormat="1" ht="15" customHeight="1"/>
    <row r="20" spans="1:9" s="3" customFormat="1" ht="15" customHeight="1">
      <c r="A20" s="3" t="s">
        <v>245</v>
      </c>
      <c r="C20" s="3" t="s">
        <v>246</v>
      </c>
    </row>
    <row r="21" spans="1:9" s="3" customFormat="1" ht="15" customHeight="1"/>
    <row r="22" spans="1:9" s="3" customFormat="1" ht="15" customHeight="1">
      <c r="A22" s="3" t="s">
        <v>247</v>
      </c>
      <c r="C22" s="4" t="s">
        <v>248</v>
      </c>
      <c r="D22" s="4"/>
      <c r="E22" s="4"/>
      <c r="F22" s="4"/>
      <c r="G22" s="4"/>
      <c r="H22" s="4"/>
      <c r="I22" s="4"/>
    </row>
    <row r="23" spans="1:9" s="3" customFormat="1" ht="15" customHeight="1"/>
    <row r="24" spans="1:9" s="3" customFormat="1" ht="15" customHeight="1">
      <c r="A24" s="3" t="s">
        <v>249</v>
      </c>
      <c r="C24" s="3" t="s">
        <v>250</v>
      </c>
    </row>
    <row r="25" spans="1:9" s="3" customFormat="1" ht="15" customHeight="1"/>
    <row r="26" spans="1:9" s="3" customFormat="1" ht="15" customHeight="1">
      <c r="A26" s="3" t="s">
        <v>251</v>
      </c>
      <c r="C26" s="3" t="s">
        <v>252</v>
      </c>
    </row>
    <row r="27" spans="1:9" s="3" customFormat="1" ht="15" customHeight="1">
      <c r="C27" s="3" t="s">
        <v>253</v>
      </c>
    </row>
    <row r="28" spans="1:9" s="3" customFormat="1" ht="15" customHeight="1">
      <c r="C28" s="3" t="s">
        <v>254</v>
      </c>
    </row>
    <row r="29" spans="1:9" s="3" customFormat="1" ht="15" customHeight="1">
      <c r="C29" s="3" t="s">
        <v>255</v>
      </c>
    </row>
    <row r="30" spans="1:9" s="3" customFormat="1" ht="15" customHeight="1"/>
    <row r="31" spans="1:9" s="3" customFormat="1" ht="15" customHeight="1"/>
    <row r="32" spans="1:9" s="3" customFormat="1" ht="15" customHeight="1"/>
    <row r="33" spans="1:9" s="3" customFormat="1" ht="15" customHeight="1"/>
    <row r="34" spans="1:9" s="3" customFormat="1" ht="14.25"/>
    <row r="35" spans="1:9" s="3" customFormat="1" ht="14.25"/>
    <row r="36" spans="1:9" s="3" customFormat="1" ht="14.25"/>
    <row r="37" spans="1:9" s="3" customFormat="1" ht="14.25"/>
    <row r="38" spans="1:9" s="3" customFormat="1" ht="14.25"/>
    <row r="39" spans="1:9" s="3" customFormat="1" ht="14.25"/>
    <row r="40" spans="1:9" s="3" customFormat="1" ht="14.25"/>
    <row r="41" spans="1:9" s="3" customFormat="1" ht="14.25"/>
    <row r="42" spans="1:9" ht="17.25">
      <c r="A42" s="2"/>
      <c r="B42" s="2"/>
      <c r="C42" s="2"/>
      <c r="D42" s="2"/>
      <c r="E42" s="2"/>
      <c r="F42" s="2"/>
      <c r="G42" s="2"/>
      <c r="H42" s="2"/>
      <c r="I42" s="2"/>
    </row>
    <row r="43" spans="1:9" ht="17.25">
      <c r="A43" s="2"/>
      <c r="B43" s="2"/>
      <c r="C43" s="2"/>
      <c r="D43" s="2"/>
      <c r="E43" s="2"/>
      <c r="F43" s="2"/>
      <c r="G43" s="2"/>
      <c r="H43" s="2"/>
      <c r="I43" s="2"/>
    </row>
    <row r="44" spans="1:9" ht="17.25">
      <c r="A44" s="2"/>
      <c r="B44" s="2"/>
      <c r="C44" s="2"/>
      <c r="D44" s="2"/>
      <c r="E44" s="2"/>
      <c r="F44" s="2"/>
      <c r="G44" s="2"/>
      <c r="H44" s="2"/>
      <c r="I44" s="2"/>
    </row>
    <row r="45" spans="1:9" ht="17.25">
      <c r="A45" s="2"/>
      <c r="B45" s="2"/>
      <c r="C45" s="2"/>
      <c r="D45" s="2"/>
      <c r="E45" s="2"/>
      <c r="F45" s="2"/>
      <c r="G45" s="2"/>
      <c r="H45" s="2"/>
      <c r="I45" s="2"/>
    </row>
    <row r="46" spans="1:9" ht="17.25">
      <c r="A46" s="2"/>
      <c r="B46" s="2"/>
      <c r="C46" s="2"/>
      <c r="D46" s="2"/>
      <c r="E46" s="2"/>
      <c r="F46" s="2"/>
      <c r="G46" s="2"/>
      <c r="H46" s="2"/>
      <c r="I46" s="2"/>
    </row>
    <row r="47" spans="1:9" ht="17.25">
      <c r="A47" s="2"/>
      <c r="B47" s="2"/>
      <c r="C47" s="2"/>
      <c r="D47" s="2"/>
      <c r="E47" s="2"/>
      <c r="F47" s="2"/>
      <c r="G47" s="2"/>
      <c r="H47" s="2"/>
      <c r="I47" s="2"/>
    </row>
    <row r="48" spans="1:9" ht="17.25">
      <c r="A48" s="2"/>
      <c r="B48" s="2"/>
      <c r="C48" s="2"/>
      <c r="D48" s="2"/>
      <c r="E48" s="2"/>
      <c r="F48" s="2"/>
      <c r="G48" s="2"/>
      <c r="H48" s="2"/>
      <c r="I48" s="2"/>
    </row>
    <row r="49" spans="1:9" ht="17.25">
      <c r="A49" s="2"/>
      <c r="B49" s="2"/>
      <c r="C49" s="2"/>
      <c r="D49" s="2"/>
      <c r="E49" s="2"/>
      <c r="F49" s="2"/>
      <c r="G49" s="2"/>
      <c r="H49" s="2"/>
      <c r="I49" s="2"/>
    </row>
    <row r="50" spans="1:9" ht="17.25">
      <c r="A50" s="2"/>
      <c r="B50" s="2"/>
      <c r="C50" s="2"/>
      <c r="D50" s="2"/>
      <c r="E50" s="2"/>
      <c r="F50" s="2"/>
      <c r="G50" s="2"/>
      <c r="H50" s="2"/>
      <c r="I50" s="2"/>
    </row>
    <row r="51" spans="1:9" ht="17.25">
      <c r="A51" s="2"/>
      <c r="B51" s="2"/>
      <c r="C51" s="2"/>
      <c r="D51" s="2"/>
      <c r="E51" s="2"/>
      <c r="F51" s="2"/>
      <c r="G51" s="2"/>
      <c r="H51" s="2"/>
      <c r="I51" s="2"/>
    </row>
    <row r="52" spans="1:9" ht="17.25">
      <c r="A52" s="2"/>
      <c r="B52" s="2"/>
      <c r="C52" s="2"/>
      <c r="D52" s="2"/>
      <c r="E52" s="2"/>
      <c r="F52" s="2"/>
      <c r="G52" s="2"/>
      <c r="H52" s="2"/>
      <c r="I52" s="2"/>
    </row>
    <row r="53" spans="1:9" ht="17.25">
      <c r="A53" s="2"/>
      <c r="B53" s="2"/>
      <c r="C53" s="2"/>
      <c r="D53" s="2"/>
      <c r="E53" s="2"/>
      <c r="F53" s="2"/>
      <c r="G53" s="2"/>
      <c r="H53" s="2"/>
      <c r="I53" s="2"/>
    </row>
    <row r="54" spans="1:9" ht="17.25">
      <c r="A54" s="2"/>
      <c r="B54" s="2"/>
      <c r="C54" s="2"/>
      <c r="D54" s="2"/>
      <c r="E54" s="2"/>
      <c r="F54" s="2"/>
      <c r="G54" s="2"/>
      <c r="H54" s="2"/>
      <c r="I54" s="2"/>
    </row>
  </sheetData>
  <phoneticPr fontId="23"/>
  <pageMargins left="0.59027777777777779" right="0.39305555555555555" top="0.78680555555555554" bottom="0.59027777777777779" header="0.31458333333333333" footer="0.31458333333333333"/>
  <pageSetup paperSize="9" firstPageNumber="4294963191" orientation="portrait" copies="0"/>
  <headerFooter alignWithMargins="0"/>
</worksheet>
</file>

<file path=xl/worksheets/sheet5.xml><?xml version="1.0" encoding="utf-8"?>
<worksheet xmlns="http://schemas.openxmlformats.org/spreadsheetml/2006/main" xmlns:r="http://schemas.openxmlformats.org/officeDocument/2006/relationships">
  <dimension ref="A1:J63"/>
  <sheetViews>
    <sheetView zoomScaleSheetLayoutView="100" workbookViewId="0">
      <selection activeCell="K1" sqref="K1"/>
    </sheetView>
  </sheetViews>
  <sheetFormatPr defaultColWidth="9" defaultRowHeight="13.5" customHeight="1"/>
  <cols>
    <col min="1" max="1" width="10.625" customWidth="1"/>
    <col min="2" max="2" width="7.375" customWidth="1"/>
    <col min="11" max="11" width="3.125" customWidth="1"/>
  </cols>
  <sheetData>
    <row r="1" spans="1:10" ht="17.25">
      <c r="A1" s="6" t="s">
        <v>228</v>
      </c>
      <c r="B1" s="6"/>
      <c r="C1" s="5"/>
      <c r="D1" s="6"/>
      <c r="E1" s="6"/>
      <c r="F1" s="6"/>
      <c r="G1" s="6"/>
      <c r="H1" s="6"/>
      <c r="I1" s="6"/>
      <c r="J1" s="5"/>
    </row>
    <row r="2" spans="1:10" ht="17.25">
      <c r="A2" s="6" t="s">
        <v>256</v>
      </c>
      <c r="B2" s="6"/>
      <c r="C2" s="5"/>
      <c r="D2" s="6"/>
      <c r="E2" s="6"/>
      <c r="F2" s="6"/>
      <c r="G2" s="6"/>
      <c r="H2" s="6"/>
      <c r="I2" s="6"/>
      <c r="J2" s="5"/>
    </row>
    <row r="3" spans="1:10" ht="15" customHeight="1">
      <c r="A3" s="6"/>
      <c r="B3" s="6"/>
      <c r="C3" s="5"/>
      <c r="D3" s="6"/>
      <c r="E3" s="6"/>
      <c r="F3" s="6"/>
      <c r="G3" s="6"/>
      <c r="H3" s="6"/>
      <c r="I3" s="6"/>
      <c r="J3" s="5"/>
    </row>
    <row r="4" spans="1:10" ht="15" customHeight="1">
      <c r="A4" s="2"/>
      <c r="B4" s="2"/>
      <c r="C4" s="2"/>
      <c r="D4" s="2"/>
      <c r="E4" s="2"/>
      <c r="F4" s="2"/>
      <c r="G4" s="2"/>
      <c r="H4" s="2"/>
      <c r="I4" s="2"/>
    </row>
    <row r="5" spans="1:10" s="3" customFormat="1" ht="15" customHeight="1">
      <c r="A5" s="3" t="s">
        <v>257</v>
      </c>
      <c r="C5" s="3" t="s">
        <v>231</v>
      </c>
    </row>
    <row r="6" spans="1:10" s="3" customFormat="1" ht="15" customHeight="1">
      <c r="C6" s="3" t="s">
        <v>232</v>
      </c>
    </row>
    <row r="7" spans="1:10" s="3" customFormat="1" ht="15" customHeight="1"/>
    <row r="8" spans="1:10" s="3" customFormat="1" ht="15" customHeight="1">
      <c r="A8" s="3" t="s">
        <v>258</v>
      </c>
      <c r="C8" s="3" t="s">
        <v>234</v>
      </c>
    </row>
    <row r="9" spans="1:10" s="3" customFormat="1" ht="15" customHeight="1"/>
    <row r="10" spans="1:10" s="3" customFormat="1" ht="15" customHeight="1">
      <c r="A10" s="3" t="s">
        <v>259</v>
      </c>
      <c r="C10" s="3" t="s">
        <v>236</v>
      </c>
    </row>
    <row r="11" spans="1:10" s="3" customFormat="1" ht="15" customHeight="1"/>
    <row r="12" spans="1:10" s="3" customFormat="1" ht="15" customHeight="1">
      <c r="A12" s="3" t="s">
        <v>260</v>
      </c>
      <c r="C12" s="3" t="s">
        <v>261</v>
      </c>
    </row>
    <row r="13" spans="1:10" s="3" customFormat="1" ht="15" customHeight="1"/>
    <row r="14" spans="1:10" s="3" customFormat="1" ht="15" customHeight="1">
      <c r="A14" s="3" t="s">
        <v>262</v>
      </c>
      <c r="C14" s="3" t="s">
        <v>240</v>
      </c>
    </row>
    <row r="15" spans="1:10" s="3" customFormat="1" ht="15" customHeight="1"/>
    <row r="16" spans="1:10" s="3" customFormat="1" ht="15" customHeight="1">
      <c r="A16" s="3" t="s">
        <v>263</v>
      </c>
      <c r="C16" s="3" t="s">
        <v>264</v>
      </c>
    </row>
    <row r="17" spans="1:9" s="3" customFormat="1" ht="15" customHeight="1">
      <c r="C17" s="3" t="s">
        <v>265</v>
      </c>
    </row>
    <row r="18" spans="1:9" s="3" customFormat="1" ht="15" customHeight="1">
      <c r="C18" s="3" t="s">
        <v>266</v>
      </c>
    </row>
    <row r="19" spans="1:9" s="3" customFormat="1" ht="15" customHeight="1"/>
    <row r="20" spans="1:9" s="3" customFormat="1" ht="15" customHeight="1">
      <c r="A20" s="3" t="s">
        <v>267</v>
      </c>
      <c r="C20" s="3" t="s">
        <v>268</v>
      </c>
    </row>
    <row r="21" spans="1:9" s="3" customFormat="1" ht="15" customHeight="1"/>
    <row r="22" spans="1:9" s="3" customFormat="1" ht="15" customHeight="1">
      <c r="A22" s="3" t="s">
        <v>269</v>
      </c>
      <c r="C22" s="3" t="s">
        <v>270</v>
      </c>
    </row>
    <row r="23" spans="1:9" s="3" customFormat="1" ht="15" customHeight="1">
      <c r="C23" s="3" t="s">
        <v>271</v>
      </c>
    </row>
    <row r="24" spans="1:9" s="3" customFormat="1" ht="15" customHeight="1">
      <c r="C24" s="3" t="s">
        <v>272</v>
      </c>
    </row>
    <row r="25" spans="1:9" s="3" customFormat="1" ht="15" customHeight="1"/>
    <row r="26" spans="1:9" s="3" customFormat="1" ht="15" customHeight="1">
      <c r="A26" s="3" t="s">
        <v>273</v>
      </c>
      <c r="C26" s="3" t="s">
        <v>246</v>
      </c>
    </row>
    <row r="27" spans="1:9" s="3" customFormat="1" ht="15" customHeight="1"/>
    <row r="28" spans="1:9" s="3" customFormat="1" ht="15" customHeight="1">
      <c r="A28" s="3" t="s">
        <v>274</v>
      </c>
      <c r="C28" s="4" t="s">
        <v>275</v>
      </c>
      <c r="D28" s="4"/>
      <c r="E28" s="4"/>
      <c r="F28" s="4"/>
      <c r="G28" s="4"/>
      <c r="H28" s="4"/>
      <c r="I28" s="4"/>
    </row>
    <row r="29" spans="1:9" s="3" customFormat="1" ht="15" customHeight="1"/>
    <row r="30" spans="1:9" s="3" customFormat="1" ht="15" customHeight="1">
      <c r="A30" s="3" t="s">
        <v>276</v>
      </c>
      <c r="C30" s="3" t="s">
        <v>277</v>
      </c>
    </row>
    <row r="31" spans="1:9" s="3" customFormat="1" ht="15" customHeight="1"/>
    <row r="32" spans="1:9" s="3" customFormat="1" ht="15" customHeight="1">
      <c r="A32" s="3" t="s">
        <v>278</v>
      </c>
      <c r="C32" s="3" t="s">
        <v>279</v>
      </c>
    </row>
    <row r="33" spans="1:3" s="3" customFormat="1" ht="15" customHeight="1"/>
    <row r="34" spans="1:3" s="3" customFormat="1" ht="15" customHeight="1">
      <c r="A34" s="3" t="s">
        <v>280</v>
      </c>
      <c r="C34" s="3" t="s">
        <v>281</v>
      </c>
    </row>
    <row r="35" spans="1:3" s="3" customFormat="1" ht="15" customHeight="1"/>
    <row r="36" spans="1:3" s="3" customFormat="1" ht="15" customHeight="1">
      <c r="A36" s="3" t="s">
        <v>282</v>
      </c>
      <c r="C36" s="3" t="s">
        <v>252</v>
      </c>
    </row>
    <row r="37" spans="1:3" s="3" customFormat="1" ht="15" customHeight="1">
      <c r="C37" s="3" t="s">
        <v>253</v>
      </c>
    </row>
    <row r="38" spans="1:3" s="3" customFormat="1" ht="15" customHeight="1">
      <c r="C38" s="3" t="s">
        <v>283</v>
      </c>
    </row>
    <row r="39" spans="1:3" s="3" customFormat="1" ht="15" customHeight="1">
      <c r="C39" s="3" t="s">
        <v>255</v>
      </c>
    </row>
    <row r="40" spans="1:3" s="3" customFormat="1" ht="15" customHeight="1"/>
    <row r="41" spans="1:3" s="3" customFormat="1" ht="15" customHeight="1"/>
    <row r="42" spans="1:3" s="3" customFormat="1" ht="15" customHeight="1"/>
    <row r="43" spans="1:3" s="3" customFormat="1" ht="15" customHeight="1"/>
    <row r="44" spans="1:3" s="3" customFormat="1" ht="15" customHeight="1"/>
    <row r="45" spans="1:3" s="3" customFormat="1" ht="15" customHeight="1"/>
    <row r="46" spans="1:3" s="3" customFormat="1" ht="15" customHeight="1"/>
    <row r="47" spans="1:3" s="3" customFormat="1" ht="14.25"/>
    <row r="48" spans="1:3" s="3" customFormat="1" ht="14.25"/>
    <row r="49" spans="1:9" s="3" customFormat="1" ht="14.25"/>
    <row r="50" spans="1:9" s="3" customFormat="1" ht="14.25"/>
    <row r="51" spans="1:9" ht="17.25">
      <c r="A51" s="2"/>
      <c r="B51" s="2"/>
      <c r="C51" s="2"/>
      <c r="D51" s="2"/>
      <c r="E51" s="2"/>
      <c r="F51" s="2"/>
      <c r="G51" s="2"/>
      <c r="H51" s="2"/>
      <c r="I51" s="2"/>
    </row>
    <row r="52" spans="1:9" ht="17.25">
      <c r="A52" s="2"/>
      <c r="B52" s="2"/>
      <c r="C52" s="2"/>
      <c r="D52" s="2"/>
      <c r="E52" s="2"/>
      <c r="F52" s="2"/>
      <c r="G52" s="2"/>
      <c r="H52" s="2"/>
      <c r="I52" s="2"/>
    </row>
    <row r="53" spans="1:9" ht="17.25">
      <c r="A53" s="2"/>
      <c r="B53" s="2"/>
      <c r="C53" s="2"/>
      <c r="D53" s="2"/>
      <c r="E53" s="2"/>
      <c r="F53" s="2"/>
      <c r="G53" s="2"/>
      <c r="H53" s="2"/>
      <c r="I53" s="2"/>
    </row>
    <row r="54" spans="1:9" ht="17.25">
      <c r="A54" s="2"/>
      <c r="B54" s="2"/>
      <c r="C54" s="2"/>
      <c r="D54" s="2"/>
      <c r="E54" s="2"/>
      <c r="F54" s="2"/>
      <c r="G54" s="2"/>
      <c r="H54" s="2"/>
      <c r="I54" s="2"/>
    </row>
    <row r="55" spans="1:9" ht="17.25">
      <c r="A55" s="2"/>
      <c r="B55" s="2"/>
      <c r="C55" s="2"/>
      <c r="D55" s="2"/>
      <c r="E55" s="2"/>
      <c r="F55" s="2"/>
      <c r="G55" s="2"/>
      <c r="H55" s="2"/>
      <c r="I55" s="2"/>
    </row>
    <row r="56" spans="1:9" ht="17.25">
      <c r="A56" s="2"/>
      <c r="B56" s="2"/>
      <c r="C56" s="2"/>
      <c r="D56" s="2"/>
      <c r="E56" s="2"/>
      <c r="F56" s="2"/>
      <c r="G56" s="2"/>
      <c r="H56" s="2"/>
      <c r="I56" s="2"/>
    </row>
    <row r="57" spans="1:9" ht="17.25">
      <c r="A57" s="2"/>
      <c r="B57" s="2"/>
      <c r="C57" s="2"/>
      <c r="D57" s="2"/>
      <c r="E57" s="2"/>
      <c r="F57" s="2"/>
      <c r="G57" s="2"/>
      <c r="H57" s="2"/>
      <c r="I57" s="2"/>
    </row>
    <row r="58" spans="1:9" ht="17.25">
      <c r="A58" s="2"/>
      <c r="B58" s="2"/>
      <c r="C58" s="2"/>
      <c r="D58" s="2"/>
      <c r="E58" s="2"/>
      <c r="F58" s="2"/>
      <c r="G58" s="2"/>
      <c r="H58" s="2"/>
      <c r="I58" s="2"/>
    </row>
    <row r="59" spans="1:9" ht="17.25">
      <c r="A59" s="2"/>
      <c r="B59" s="2"/>
      <c r="C59" s="2"/>
      <c r="D59" s="2"/>
      <c r="E59" s="2"/>
      <c r="F59" s="2"/>
      <c r="G59" s="2"/>
      <c r="H59" s="2"/>
      <c r="I59" s="2"/>
    </row>
    <row r="60" spans="1:9" ht="17.25">
      <c r="A60" s="2"/>
      <c r="B60" s="2"/>
      <c r="C60" s="2"/>
      <c r="D60" s="2"/>
      <c r="E60" s="2"/>
      <c r="F60" s="2"/>
      <c r="G60" s="2"/>
      <c r="H60" s="2"/>
      <c r="I60" s="2"/>
    </row>
    <row r="61" spans="1:9" ht="17.25">
      <c r="A61" s="2"/>
      <c r="B61" s="2"/>
      <c r="C61" s="2"/>
      <c r="D61" s="2"/>
      <c r="E61" s="2"/>
      <c r="F61" s="2"/>
      <c r="G61" s="2"/>
      <c r="H61" s="2"/>
      <c r="I61" s="2"/>
    </row>
    <row r="62" spans="1:9" ht="17.25">
      <c r="A62" s="2"/>
      <c r="B62" s="2"/>
      <c r="C62" s="2"/>
      <c r="D62" s="2"/>
      <c r="E62" s="2"/>
      <c r="F62" s="2"/>
      <c r="G62" s="2"/>
      <c r="H62" s="2"/>
      <c r="I62" s="2"/>
    </row>
    <row r="63" spans="1:9" ht="17.25">
      <c r="A63" s="2"/>
      <c r="B63" s="2"/>
      <c r="C63" s="2"/>
      <c r="D63" s="2"/>
      <c r="E63" s="2"/>
      <c r="F63" s="2"/>
      <c r="G63" s="2"/>
      <c r="H63" s="2"/>
      <c r="I63" s="2"/>
    </row>
  </sheetData>
  <phoneticPr fontId="23"/>
  <pageMargins left="0.59027777777777779" right="0.39305555555555555" top="0.78680555555555554" bottom="0.59027777777777779" header="0.31458333333333333" footer="0.31458333333333333"/>
  <pageSetup paperSize="9" firstPageNumber="4294963191" orientation="portrait" copies="0"/>
  <headerFooter alignWithMargins="0"/>
</worksheet>
</file>

<file path=xl/worksheets/sheet6.xml><?xml version="1.0" encoding="utf-8"?>
<worksheet xmlns="http://schemas.openxmlformats.org/spreadsheetml/2006/main" xmlns:r="http://schemas.openxmlformats.org/officeDocument/2006/relationships">
  <dimension ref="A1:J63"/>
  <sheetViews>
    <sheetView zoomScaleSheetLayoutView="100" workbookViewId="0">
      <selection activeCell="K1" sqref="K1"/>
    </sheetView>
  </sheetViews>
  <sheetFormatPr defaultColWidth="9" defaultRowHeight="13.5" customHeight="1"/>
  <cols>
    <col min="1" max="1" width="10.625" customWidth="1"/>
    <col min="2" max="2" width="7.375" customWidth="1"/>
    <col min="11" max="11" width="3.125" customWidth="1"/>
  </cols>
  <sheetData>
    <row r="1" spans="1:10" ht="17.25">
      <c r="A1" s="6" t="s">
        <v>228</v>
      </c>
      <c r="B1" s="6"/>
      <c r="C1" s="5"/>
      <c r="D1" s="6"/>
      <c r="E1" s="6"/>
      <c r="F1" s="6"/>
      <c r="G1" s="6"/>
      <c r="H1" s="6"/>
      <c r="I1" s="6"/>
      <c r="J1" s="5"/>
    </row>
    <row r="2" spans="1:10" ht="17.25">
      <c r="A2" s="6" t="s">
        <v>284</v>
      </c>
      <c r="B2" s="6"/>
      <c r="C2" s="5"/>
      <c r="D2" s="6"/>
      <c r="E2" s="6"/>
      <c r="F2" s="6"/>
      <c r="G2" s="6"/>
      <c r="H2" s="6"/>
      <c r="I2" s="6"/>
      <c r="J2" s="5"/>
    </row>
    <row r="3" spans="1:10" ht="15" customHeight="1">
      <c r="A3" s="6"/>
      <c r="B3" s="6"/>
      <c r="C3" s="5"/>
      <c r="D3" s="6"/>
      <c r="E3" s="6"/>
      <c r="F3" s="6"/>
      <c r="G3" s="6"/>
      <c r="H3" s="6"/>
      <c r="I3" s="6"/>
      <c r="J3" s="5"/>
    </row>
    <row r="4" spans="1:10" ht="15" customHeight="1">
      <c r="A4" s="2"/>
      <c r="B4" s="2"/>
      <c r="C4" s="2"/>
      <c r="D4" s="2"/>
      <c r="E4" s="2"/>
      <c r="F4" s="2"/>
      <c r="G4" s="2"/>
      <c r="H4" s="2"/>
      <c r="I4" s="2"/>
    </row>
    <row r="5" spans="1:10" s="3" customFormat="1" ht="15" customHeight="1">
      <c r="A5" s="3" t="s">
        <v>257</v>
      </c>
      <c r="C5" s="3" t="s">
        <v>231</v>
      </c>
    </row>
    <row r="6" spans="1:10" s="3" customFormat="1" ht="15" customHeight="1">
      <c r="C6" s="3" t="s">
        <v>232</v>
      </c>
    </row>
    <row r="7" spans="1:10" s="3" customFormat="1" ht="15" customHeight="1"/>
    <row r="8" spans="1:10" s="3" customFormat="1" ht="15" customHeight="1">
      <c r="A8" s="3" t="s">
        <v>258</v>
      </c>
      <c r="C8" s="3" t="s">
        <v>234</v>
      </c>
    </row>
    <row r="9" spans="1:10" s="3" customFormat="1" ht="15" customHeight="1"/>
    <row r="10" spans="1:10" s="3" customFormat="1" ht="15" customHeight="1">
      <c r="A10" s="3" t="s">
        <v>259</v>
      </c>
      <c r="C10" s="3" t="s">
        <v>236</v>
      </c>
    </row>
    <row r="11" spans="1:10" s="3" customFormat="1" ht="15" customHeight="1"/>
    <row r="12" spans="1:10" s="3" customFormat="1" ht="15" customHeight="1">
      <c r="A12" s="3" t="s">
        <v>260</v>
      </c>
      <c r="C12" s="3" t="s">
        <v>285</v>
      </c>
    </row>
    <row r="13" spans="1:10" s="3" customFormat="1" ht="15" customHeight="1"/>
    <row r="14" spans="1:10" s="3" customFormat="1" ht="15" customHeight="1">
      <c r="A14" s="3" t="s">
        <v>262</v>
      </c>
      <c r="C14" s="3" t="s">
        <v>240</v>
      </c>
    </row>
    <row r="15" spans="1:10" s="3" customFormat="1" ht="15" customHeight="1"/>
    <row r="16" spans="1:10" s="3" customFormat="1" ht="15" customHeight="1">
      <c r="A16" s="3" t="s">
        <v>263</v>
      </c>
      <c r="C16" s="3" t="s">
        <v>264</v>
      </c>
    </row>
    <row r="17" spans="1:9" s="3" customFormat="1" ht="15" customHeight="1">
      <c r="C17" s="3" t="s">
        <v>266</v>
      </c>
    </row>
    <row r="18" spans="1:9" s="3" customFormat="1" ht="15" customHeight="1"/>
    <row r="19" spans="1:9" s="3" customFormat="1" ht="15" customHeight="1">
      <c r="A19" s="3" t="s">
        <v>267</v>
      </c>
      <c r="C19" s="3" t="s">
        <v>268</v>
      </c>
    </row>
    <row r="20" spans="1:9" s="3" customFormat="1" ht="15" customHeight="1"/>
    <row r="21" spans="1:9" s="3" customFormat="1" ht="15" customHeight="1">
      <c r="A21" s="3" t="s">
        <v>269</v>
      </c>
      <c r="C21" s="3" t="s">
        <v>270</v>
      </c>
    </row>
    <row r="22" spans="1:9" s="3" customFormat="1" ht="15" customHeight="1">
      <c r="C22" s="3" t="s">
        <v>271</v>
      </c>
    </row>
    <row r="23" spans="1:9" s="3" customFormat="1" ht="15" customHeight="1">
      <c r="C23" s="3" t="s">
        <v>272</v>
      </c>
    </row>
    <row r="24" spans="1:9" s="3" customFormat="1" ht="15" customHeight="1"/>
    <row r="25" spans="1:9" s="3" customFormat="1" ht="15" customHeight="1">
      <c r="A25" s="3" t="s">
        <v>273</v>
      </c>
      <c r="C25" s="3" t="s">
        <v>246</v>
      </c>
    </row>
    <row r="26" spans="1:9" s="3" customFormat="1" ht="15" customHeight="1"/>
    <row r="27" spans="1:9" s="3" customFormat="1" ht="15" customHeight="1">
      <c r="A27" s="3" t="s">
        <v>274</v>
      </c>
      <c r="C27" s="4" t="s">
        <v>286</v>
      </c>
      <c r="D27" s="4"/>
      <c r="E27" s="4"/>
      <c r="F27" s="4"/>
      <c r="G27" s="4"/>
      <c r="H27" s="4"/>
      <c r="I27" s="4"/>
    </row>
    <row r="28" spans="1:9" s="3" customFormat="1" ht="15" customHeight="1"/>
    <row r="29" spans="1:9" s="3" customFormat="1" ht="15" customHeight="1">
      <c r="A29" s="3" t="s">
        <v>276</v>
      </c>
      <c r="C29" s="3" t="s">
        <v>287</v>
      </c>
    </row>
    <row r="30" spans="1:9" s="3" customFormat="1" ht="15" customHeight="1"/>
    <row r="31" spans="1:9" s="3" customFormat="1" ht="15" customHeight="1">
      <c r="A31" s="3" t="s">
        <v>278</v>
      </c>
      <c r="C31" s="3" t="s">
        <v>279</v>
      </c>
    </row>
    <row r="32" spans="1:9" s="3" customFormat="1" ht="15" customHeight="1"/>
    <row r="33" spans="1:3" s="3" customFormat="1" ht="15" customHeight="1">
      <c r="A33" s="3" t="s">
        <v>280</v>
      </c>
      <c r="C33" s="3" t="s">
        <v>281</v>
      </c>
    </row>
    <row r="34" spans="1:3" s="3" customFormat="1" ht="15" customHeight="1">
      <c r="C34" s="3" t="s">
        <v>288</v>
      </c>
    </row>
    <row r="35" spans="1:3" s="3" customFormat="1" ht="15" customHeight="1"/>
    <row r="36" spans="1:3" s="3" customFormat="1" ht="15" customHeight="1">
      <c r="A36" s="3" t="s">
        <v>282</v>
      </c>
      <c r="C36" s="3" t="s">
        <v>252</v>
      </c>
    </row>
    <row r="37" spans="1:3" s="3" customFormat="1" ht="15" customHeight="1">
      <c r="C37" s="3" t="s">
        <v>253</v>
      </c>
    </row>
    <row r="38" spans="1:3" s="3" customFormat="1" ht="15" customHeight="1">
      <c r="C38" s="3" t="s">
        <v>283</v>
      </c>
    </row>
    <row r="39" spans="1:3" s="3" customFormat="1" ht="15" customHeight="1">
      <c r="C39" s="3" t="s">
        <v>255</v>
      </c>
    </row>
    <row r="40" spans="1:3" s="3" customFormat="1" ht="15" customHeight="1"/>
    <row r="41" spans="1:3" s="3" customFormat="1" ht="15" customHeight="1"/>
    <row r="42" spans="1:3" s="3" customFormat="1" ht="15" customHeight="1"/>
    <row r="43" spans="1:3" s="3" customFormat="1" ht="15" customHeight="1"/>
    <row r="44" spans="1:3" s="3" customFormat="1" ht="15" customHeight="1"/>
    <row r="45" spans="1:3" s="3" customFormat="1" ht="15" customHeight="1"/>
    <row r="46" spans="1:3" s="3" customFormat="1" ht="15" customHeight="1"/>
    <row r="47" spans="1:3" s="3" customFormat="1" ht="14.25"/>
    <row r="48" spans="1:3" s="3" customFormat="1" ht="14.25"/>
    <row r="49" spans="1:9" s="3" customFormat="1" ht="14.25"/>
    <row r="50" spans="1:9" s="3" customFormat="1" ht="14.25"/>
    <row r="51" spans="1:9" ht="17.25">
      <c r="A51" s="2"/>
      <c r="B51" s="2"/>
      <c r="C51" s="2"/>
      <c r="D51" s="2"/>
      <c r="E51" s="2"/>
      <c r="F51" s="2"/>
      <c r="G51" s="2"/>
      <c r="H51" s="2"/>
      <c r="I51" s="2"/>
    </row>
    <row r="52" spans="1:9" ht="17.25">
      <c r="A52" s="2"/>
      <c r="B52" s="2"/>
      <c r="C52" s="2"/>
      <c r="D52" s="2"/>
      <c r="E52" s="2"/>
      <c r="F52" s="2"/>
      <c r="G52" s="2"/>
      <c r="H52" s="2"/>
      <c r="I52" s="2"/>
    </row>
    <row r="53" spans="1:9" ht="17.25">
      <c r="A53" s="2"/>
      <c r="B53" s="2"/>
      <c r="C53" s="2"/>
      <c r="D53" s="2"/>
      <c r="E53" s="2"/>
      <c r="F53" s="2"/>
      <c r="G53" s="2"/>
      <c r="H53" s="2"/>
      <c r="I53" s="2"/>
    </row>
    <row r="54" spans="1:9" ht="17.25">
      <c r="A54" s="2"/>
      <c r="B54" s="2"/>
      <c r="C54" s="2"/>
      <c r="D54" s="2"/>
      <c r="E54" s="2"/>
      <c r="F54" s="2"/>
      <c r="G54" s="2"/>
      <c r="H54" s="2"/>
      <c r="I54" s="2"/>
    </row>
    <row r="55" spans="1:9" ht="17.25">
      <c r="A55" s="2"/>
      <c r="B55" s="2"/>
      <c r="C55" s="2"/>
      <c r="D55" s="2"/>
      <c r="E55" s="2"/>
      <c r="F55" s="2"/>
      <c r="G55" s="2"/>
      <c r="H55" s="2"/>
      <c r="I55" s="2"/>
    </row>
    <row r="56" spans="1:9" ht="17.25">
      <c r="A56" s="2"/>
      <c r="B56" s="2"/>
      <c r="C56" s="2"/>
      <c r="D56" s="2"/>
      <c r="E56" s="2"/>
      <c r="F56" s="2"/>
      <c r="G56" s="2"/>
      <c r="H56" s="2"/>
      <c r="I56" s="2"/>
    </row>
    <row r="57" spans="1:9" ht="17.25">
      <c r="A57" s="2"/>
      <c r="B57" s="2"/>
      <c r="C57" s="2"/>
      <c r="D57" s="2"/>
      <c r="E57" s="2"/>
      <c r="F57" s="2"/>
      <c r="G57" s="2"/>
      <c r="H57" s="2"/>
      <c r="I57" s="2"/>
    </row>
    <row r="58" spans="1:9" ht="17.25">
      <c r="A58" s="2"/>
      <c r="B58" s="2"/>
      <c r="C58" s="2"/>
      <c r="D58" s="2"/>
      <c r="E58" s="2"/>
      <c r="F58" s="2"/>
      <c r="G58" s="2"/>
      <c r="H58" s="2"/>
      <c r="I58" s="2"/>
    </row>
    <row r="59" spans="1:9" ht="17.25">
      <c r="A59" s="2"/>
      <c r="B59" s="2"/>
      <c r="C59" s="2"/>
      <c r="D59" s="2"/>
      <c r="E59" s="2"/>
      <c r="F59" s="2"/>
      <c r="G59" s="2"/>
      <c r="H59" s="2"/>
      <c r="I59" s="2"/>
    </row>
    <row r="60" spans="1:9" ht="17.25">
      <c r="A60" s="2"/>
      <c r="B60" s="2"/>
      <c r="C60" s="2"/>
      <c r="D60" s="2"/>
      <c r="E60" s="2"/>
      <c r="F60" s="2"/>
      <c r="G60" s="2"/>
      <c r="H60" s="2"/>
      <c r="I60" s="2"/>
    </row>
    <row r="61" spans="1:9" ht="17.25">
      <c r="A61" s="2"/>
      <c r="B61" s="2"/>
      <c r="C61" s="2"/>
      <c r="D61" s="2"/>
      <c r="E61" s="2"/>
      <c r="F61" s="2"/>
      <c r="G61" s="2"/>
      <c r="H61" s="2"/>
      <c r="I61" s="2"/>
    </row>
    <row r="62" spans="1:9" ht="17.25">
      <c r="A62" s="2"/>
      <c r="B62" s="2"/>
      <c r="C62" s="2"/>
      <c r="D62" s="2"/>
      <c r="E62" s="2"/>
      <c r="F62" s="2"/>
      <c r="G62" s="2"/>
      <c r="H62" s="2"/>
      <c r="I62" s="2"/>
    </row>
    <row r="63" spans="1:9" ht="17.25">
      <c r="A63" s="2"/>
      <c r="B63" s="2"/>
      <c r="C63" s="2"/>
      <c r="D63" s="2"/>
      <c r="E63" s="2"/>
      <c r="F63" s="2"/>
      <c r="G63" s="2"/>
      <c r="H63" s="2"/>
      <c r="I63" s="2"/>
    </row>
  </sheetData>
  <phoneticPr fontId="23"/>
  <pageMargins left="0.59027777777777779" right="0.39305555555555555" top="0.78680555555555554" bottom="0.59027777777777779" header="0.31458333333333333" footer="0.31458333333333333"/>
  <pageSetup paperSize="9" firstPageNumber="4294963191" orientation="portrait" copies="0"/>
  <headerFooter alignWithMargins="0"/>
</worksheet>
</file>

<file path=xl/worksheets/sheet7.xml><?xml version="1.0" encoding="utf-8"?>
<worksheet xmlns="http://schemas.openxmlformats.org/spreadsheetml/2006/main" xmlns:r="http://schemas.openxmlformats.org/officeDocument/2006/relationships">
  <dimension ref="A1:J51"/>
  <sheetViews>
    <sheetView zoomScaleSheetLayoutView="100" workbookViewId="0">
      <selection activeCell="K1" sqref="K1"/>
    </sheetView>
  </sheetViews>
  <sheetFormatPr defaultColWidth="9" defaultRowHeight="13.5" customHeight="1"/>
  <cols>
    <col min="1" max="1" width="10.625" customWidth="1"/>
    <col min="2" max="2" width="7.375" customWidth="1"/>
    <col min="11" max="11" width="3.125" customWidth="1"/>
  </cols>
  <sheetData>
    <row r="1" spans="1:10" ht="17.25">
      <c r="A1" s="6" t="s">
        <v>228</v>
      </c>
      <c r="B1" s="6"/>
      <c r="C1" s="5"/>
      <c r="D1" s="6"/>
      <c r="E1" s="6"/>
      <c r="F1" s="6"/>
      <c r="G1" s="6"/>
      <c r="H1" s="6"/>
      <c r="I1" s="6"/>
      <c r="J1" s="5"/>
    </row>
    <row r="2" spans="1:10" ht="17.25">
      <c r="A2" s="6" t="s">
        <v>289</v>
      </c>
      <c r="B2" s="6"/>
      <c r="C2" s="5"/>
      <c r="D2" s="6"/>
      <c r="E2" s="6"/>
      <c r="F2" s="6"/>
      <c r="G2" s="6"/>
      <c r="H2" s="6"/>
      <c r="I2" s="6"/>
      <c r="J2" s="5"/>
    </row>
    <row r="3" spans="1:10" ht="15" customHeight="1">
      <c r="A3" s="6"/>
      <c r="B3" s="6"/>
      <c r="C3" s="5"/>
      <c r="D3" s="6"/>
      <c r="E3" s="6"/>
      <c r="F3" s="6"/>
      <c r="G3" s="6"/>
      <c r="H3" s="6"/>
      <c r="I3" s="6"/>
      <c r="J3" s="5"/>
    </row>
    <row r="4" spans="1:10" ht="15" customHeight="1">
      <c r="A4" s="2"/>
      <c r="B4" s="2"/>
      <c r="C4" s="2"/>
      <c r="D4" s="2"/>
      <c r="E4" s="2"/>
      <c r="F4" s="2"/>
      <c r="G4" s="2"/>
      <c r="H4" s="2"/>
      <c r="I4" s="2"/>
    </row>
    <row r="5" spans="1:10" s="3" customFormat="1" ht="15" customHeight="1">
      <c r="A5" s="3" t="s">
        <v>257</v>
      </c>
      <c r="C5" s="3" t="s">
        <v>290</v>
      </c>
    </row>
    <row r="6" spans="1:10" s="3" customFormat="1" ht="15" customHeight="1">
      <c r="C6" s="3" t="s">
        <v>291</v>
      </c>
    </row>
    <row r="7" spans="1:10" s="3" customFormat="1" ht="15" customHeight="1"/>
    <row r="8" spans="1:10" s="3" customFormat="1" ht="15" customHeight="1">
      <c r="A8" s="3" t="s">
        <v>258</v>
      </c>
      <c r="C8" s="3" t="s">
        <v>234</v>
      </c>
    </row>
    <row r="9" spans="1:10" s="3" customFormat="1" ht="15" customHeight="1"/>
    <row r="10" spans="1:10" s="3" customFormat="1" ht="15" customHeight="1">
      <c r="A10" s="3" t="s">
        <v>259</v>
      </c>
      <c r="C10" s="3" t="s">
        <v>236</v>
      </c>
    </row>
    <row r="11" spans="1:10" s="3" customFormat="1" ht="15" customHeight="1"/>
    <row r="12" spans="1:10" s="3" customFormat="1" ht="15" customHeight="1">
      <c r="A12" s="3" t="s">
        <v>260</v>
      </c>
      <c r="C12" s="3" t="s">
        <v>292</v>
      </c>
    </row>
    <row r="13" spans="1:10" s="3" customFormat="1" ht="15" customHeight="1"/>
    <row r="14" spans="1:10" s="3" customFormat="1" ht="15" customHeight="1">
      <c r="A14" s="3" t="s">
        <v>262</v>
      </c>
      <c r="C14" s="3" t="s">
        <v>240</v>
      </c>
    </row>
    <row r="15" spans="1:10" s="3" customFormat="1" ht="15" customHeight="1"/>
    <row r="16" spans="1:10" s="3" customFormat="1" ht="15" customHeight="1">
      <c r="A16" s="3" t="s">
        <v>263</v>
      </c>
      <c r="C16" s="3" t="s">
        <v>293</v>
      </c>
    </row>
    <row r="17" spans="1:9" s="3" customFormat="1" ht="15" customHeight="1"/>
    <row r="18" spans="1:9" s="3" customFormat="1" ht="15" customHeight="1">
      <c r="A18" s="3" t="s">
        <v>294</v>
      </c>
      <c r="C18" s="3" t="s">
        <v>295</v>
      </c>
    </row>
    <row r="19" spans="1:9" s="3" customFormat="1" ht="15" customHeight="1"/>
    <row r="20" spans="1:9" s="3" customFormat="1" ht="15" customHeight="1">
      <c r="A20" s="3" t="s">
        <v>296</v>
      </c>
      <c r="C20" s="4" t="s">
        <v>297</v>
      </c>
      <c r="D20" s="4"/>
      <c r="E20" s="4"/>
      <c r="F20" s="4"/>
      <c r="G20" s="4"/>
      <c r="H20" s="4"/>
      <c r="I20" s="4"/>
    </row>
    <row r="21" spans="1:9" s="3" customFormat="1" ht="15" customHeight="1"/>
    <row r="22" spans="1:9" s="3" customFormat="1" ht="15" customHeight="1">
      <c r="A22" s="3" t="s">
        <v>298</v>
      </c>
      <c r="C22" s="3" t="s">
        <v>299</v>
      </c>
    </row>
    <row r="23" spans="1:9" s="3" customFormat="1" ht="15" customHeight="1"/>
    <row r="24" spans="1:9" s="3" customFormat="1" ht="15" customHeight="1">
      <c r="A24" s="3" t="s">
        <v>300</v>
      </c>
      <c r="C24" s="3" t="s">
        <v>252</v>
      </c>
    </row>
    <row r="25" spans="1:9" s="3" customFormat="1" ht="15" customHeight="1">
      <c r="C25" s="3" t="s">
        <v>301</v>
      </c>
    </row>
    <row r="26" spans="1:9" s="3" customFormat="1" ht="15" customHeight="1">
      <c r="C26" s="3" t="s">
        <v>302</v>
      </c>
    </row>
    <row r="27" spans="1:9" s="3" customFormat="1" ht="15" customHeight="1">
      <c r="C27" s="3" t="s">
        <v>255</v>
      </c>
    </row>
    <row r="28" spans="1:9" s="3" customFormat="1" ht="15" customHeight="1"/>
    <row r="29" spans="1:9" s="3" customFormat="1" ht="15" customHeight="1"/>
    <row r="30" spans="1:9" s="3" customFormat="1" ht="15" customHeight="1"/>
    <row r="31" spans="1:9" s="3" customFormat="1" ht="15" customHeight="1"/>
    <row r="32" spans="1:9" s="3" customFormat="1" ht="15" customHeight="1"/>
    <row r="33" spans="1:9" s="3" customFormat="1" ht="15" customHeight="1"/>
    <row r="34" spans="1:9" s="3" customFormat="1" ht="15" customHeight="1"/>
    <row r="35" spans="1:9" s="3" customFormat="1" ht="14.25"/>
    <row r="36" spans="1:9" s="3" customFormat="1" ht="14.25"/>
    <row r="37" spans="1:9" s="3" customFormat="1" ht="14.25"/>
    <row r="38" spans="1:9" s="3" customFormat="1" ht="14.25"/>
    <row r="39" spans="1:9" ht="17.25">
      <c r="A39" s="2"/>
      <c r="B39" s="2"/>
      <c r="C39" s="2"/>
      <c r="D39" s="2"/>
      <c r="E39" s="2"/>
      <c r="F39" s="2"/>
      <c r="G39" s="2"/>
      <c r="H39" s="2"/>
      <c r="I39" s="2"/>
    </row>
    <row r="40" spans="1:9" ht="17.25">
      <c r="A40" s="2"/>
      <c r="B40" s="2"/>
      <c r="C40" s="2"/>
      <c r="D40" s="2"/>
      <c r="E40" s="2"/>
      <c r="F40" s="2"/>
      <c r="G40" s="2"/>
      <c r="H40" s="2"/>
      <c r="I40" s="2"/>
    </row>
    <row r="41" spans="1:9" ht="17.25">
      <c r="A41" s="2"/>
      <c r="B41" s="2"/>
      <c r="C41" s="2"/>
      <c r="D41" s="2"/>
      <c r="E41" s="2"/>
      <c r="F41" s="2"/>
      <c r="G41" s="2"/>
      <c r="H41" s="2"/>
      <c r="I41" s="2"/>
    </row>
    <row r="42" spans="1:9" ht="17.25">
      <c r="A42" s="2"/>
      <c r="B42" s="2"/>
      <c r="C42" s="2"/>
      <c r="D42" s="2"/>
      <c r="E42" s="2"/>
      <c r="F42" s="2"/>
      <c r="G42" s="2"/>
      <c r="H42" s="2"/>
      <c r="I42" s="2"/>
    </row>
    <row r="43" spans="1:9" ht="17.25">
      <c r="A43" s="2"/>
      <c r="B43" s="2"/>
      <c r="C43" s="2"/>
      <c r="D43" s="2"/>
      <c r="E43" s="2"/>
      <c r="F43" s="2"/>
      <c r="G43" s="2"/>
      <c r="H43" s="2"/>
      <c r="I43" s="2"/>
    </row>
    <row r="44" spans="1:9" ht="17.25">
      <c r="A44" s="2"/>
      <c r="B44" s="2"/>
      <c r="C44" s="2"/>
      <c r="D44" s="2"/>
      <c r="E44" s="2"/>
      <c r="F44" s="2"/>
      <c r="G44" s="2"/>
      <c r="H44" s="2"/>
      <c r="I44" s="2"/>
    </row>
    <row r="45" spans="1:9" ht="17.25">
      <c r="A45" s="2"/>
      <c r="B45" s="2"/>
      <c r="C45" s="2"/>
      <c r="D45" s="2"/>
      <c r="E45" s="2"/>
      <c r="F45" s="2"/>
      <c r="G45" s="2"/>
      <c r="H45" s="2"/>
      <c r="I45" s="2"/>
    </row>
    <row r="46" spans="1:9" ht="17.25">
      <c r="A46" s="2"/>
      <c r="B46" s="2"/>
      <c r="C46" s="2"/>
      <c r="D46" s="2"/>
      <c r="E46" s="2"/>
      <c r="F46" s="2"/>
      <c r="G46" s="2"/>
      <c r="H46" s="2"/>
      <c r="I46" s="2"/>
    </row>
    <row r="47" spans="1:9" ht="17.25">
      <c r="A47" s="2"/>
      <c r="B47" s="2"/>
      <c r="C47" s="2"/>
      <c r="D47" s="2"/>
      <c r="E47" s="2"/>
      <c r="F47" s="2"/>
      <c r="G47" s="2"/>
      <c r="H47" s="2"/>
      <c r="I47" s="2"/>
    </row>
    <row r="48" spans="1:9" ht="17.25">
      <c r="A48" s="2"/>
      <c r="B48" s="2"/>
      <c r="C48" s="2"/>
      <c r="D48" s="2"/>
      <c r="E48" s="2"/>
      <c r="F48" s="2"/>
      <c r="G48" s="2"/>
      <c r="H48" s="2"/>
      <c r="I48" s="2"/>
    </row>
    <row r="49" spans="1:9" ht="17.25">
      <c r="A49" s="2"/>
      <c r="B49" s="2"/>
      <c r="C49" s="2"/>
      <c r="D49" s="2"/>
      <c r="E49" s="2"/>
      <c r="F49" s="2"/>
      <c r="G49" s="2"/>
      <c r="H49" s="2"/>
      <c r="I49" s="2"/>
    </row>
    <row r="50" spans="1:9" ht="17.25">
      <c r="A50" s="2"/>
      <c r="B50" s="2"/>
      <c r="C50" s="2"/>
      <c r="D50" s="2"/>
      <c r="E50" s="2"/>
      <c r="F50" s="2"/>
      <c r="G50" s="2"/>
      <c r="H50" s="2"/>
      <c r="I50" s="2"/>
    </row>
    <row r="51" spans="1:9" ht="17.25">
      <c r="A51" s="2"/>
      <c r="B51" s="2"/>
      <c r="C51" s="2"/>
      <c r="D51" s="2"/>
      <c r="E51" s="2"/>
      <c r="F51" s="2"/>
      <c r="G51" s="2"/>
      <c r="H51" s="2"/>
      <c r="I51" s="2"/>
    </row>
  </sheetData>
  <phoneticPr fontId="23"/>
  <pageMargins left="0.59027777777777779" right="0.39305555555555555" top="0.78680555555555554" bottom="0.59027777777777779" header="0.31458333333333333" footer="0.31458333333333333"/>
  <pageSetup paperSize="9" firstPageNumber="4294963191" orientation="portrait" copies="0"/>
  <headerFooter alignWithMargins="0"/>
</worksheet>
</file>

<file path=xl/worksheets/sheet8.xml><?xml version="1.0" encoding="utf-8"?>
<worksheet xmlns="http://schemas.openxmlformats.org/spreadsheetml/2006/main" xmlns:r="http://schemas.openxmlformats.org/officeDocument/2006/relationships">
  <dimension ref="A1:J63"/>
  <sheetViews>
    <sheetView zoomScaleSheetLayoutView="100" workbookViewId="0">
      <selection activeCell="K1" sqref="K1"/>
    </sheetView>
  </sheetViews>
  <sheetFormatPr defaultColWidth="9" defaultRowHeight="13.5" customHeight="1"/>
  <cols>
    <col min="1" max="1" width="10.625" customWidth="1"/>
    <col min="2" max="2" width="7.375" customWidth="1"/>
    <col min="11" max="11" width="3.125" customWidth="1"/>
  </cols>
  <sheetData>
    <row r="1" spans="1:10" ht="17.25">
      <c r="A1" s="6" t="s">
        <v>228</v>
      </c>
      <c r="B1" s="6"/>
      <c r="C1" s="5"/>
      <c r="D1" s="6"/>
      <c r="E1" s="6"/>
      <c r="F1" s="6"/>
      <c r="G1" s="6"/>
      <c r="H1" s="6"/>
      <c r="I1" s="6"/>
      <c r="J1" s="5"/>
    </row>
    <row r="2" spans="1:10" ht="17.25">
      <c r="A2" s="6" t="s">
        <v>303</v>
      </c>
      <c r="B2" s="6"/>
      <c r="C2" s="5"/>
      <c r="D2" s="6"/>
      <c r="E2" s="6"/>
      <c r="F2" s="6"/>
      <c r="G2" s="6"/>
      <c r="H2" s="6"/>
      <c r="I2" s="6"/>
      <c r="J2" s="5"/>
    </row>
    <row r="3" spans="1:10" ht="15" customHeight="1">
      <c r="A3" s="6"/>
      <c r="B3" s="6"/>
      <c r="C3" s="5"/>
      <c r="D3" s="6"/>
      <c r="E3" s="6"/>
      <c r="F3" s="6"/>
      <c r="G3" s="6"/>
      <c r="H3" s="6"/>
      <c r="I3" s="6"/>
      <c r="J3" s="5"/>
    </row>
    <row r="4" spans="1:10" ht="15" customHeight="1">
      <c r="A4" s="2"/>
      <c r="B4" s="2"/>
      <c r="C4" s="2"/>
      <c r="D4" s="2"/>
      <c r="E4" s="2"/>
      <c r="F4" s="2"/>
      <c r="G4" s="2"/>
      <c r="H4" s="2"/>
      <c r="I4" s="2"/>
    </row>
    <row r="5" spans="1:10" s="3" customFormat="1" ht="15" customHeight="1">
      <c r="A5" s="3" t="s">
        <v>257</v>
      </c>
      <c r="C5" s="3" t="s">
        <v>231</v>
      </c>
    </row>
    <row r="6" spans="1:10" s="3" customFormat="1" ht="15" customHeight="1">
      <c r="C6" s="3" t="s">
        <v>232</v>
      </c>
    </row>
    <row r="7" spans="1:10" s="3" customFormat="1" ht="15" customHeight="1"/>
    <row r="8" spans="1:10" s="3" customFormat="1" ht="15" customHeight="1">
      <c r="A8" s="3" t="s">
        <v>258</v>
      </c>
      <c r="C8" s="3" t="s">
        <v>234</v>
      </c>
    </row>
    <row r="9" spans="1:10" s="3" customFormat="1" ht="15" customHeight="1"/>
    <row r="10" spans="1:10" s="3" customFormat="1" ht="15" customHeight="1">
      <c r="A10" s="3" t="s">
        <v>259</v>
      </c>
      <c r="C10" s="3" t="s">
        <v>236</v>
      </c>
    </row>
    <row r="11" spans="1:10" s="3" customFormat="1" ht="15" customHeight="1"/>
    <row r="12" spans="1:10" s="3" customFormat="1" ht="15" customHeight="1">
      <c r="A12" s="3" t="s">
        <v>260</v>
      </c>
      <c r="C12" s="3" t="s">
        <v>304</v>
      </c>
    </row>
    <row r="13" spans="1:10" s="3" customFormat="1" ht="15" customHeight="1"/>
    <row r="14" spans="1:10" s="3" customFormat="1" ht="15" customHeight="1">
      <c r="A14" s="3" t="s">
        <v>262</v>
      </c>
      <c r="C14" s="3" t="s">
        <v>240</v>
      </c>
    </row>
    <row r="15" spans="1:10" s="3" customFormat="1" ht="15" customHeight="1"/>
    <row r="16" spans="1:10" s="3" customFormat="1" ht="15" customHeight="1">
      <c r="A16" s="3" t="s">
        <v>263</v>
      </c>
      <c r="C16" s="3" t="s">
        <v>264</v>
      </c>
    </row>
    <row r="17" spans="1:9" s="3" customFormat="1" ht="15" customHeight="1">
      <c r="C17" s="3" t="s">
        <v>305</v>
      </c>
    </row>
    <row r="18" spans="1:9" s="3" customFormat="1" ht="15" customHeight="1">
      <c r="C18" s="3" t="s">
        <v>266</v>
      </c>
    </row>
    <row r="19" spans="1:9" s="3" customFormat="1" ht="15" customHeight="1"/>
    <row r="20" spans="1:9" s="3" customFormat="1" ht="15" customHeight="1">
      <c r="A20" s="3" t="s">
        <v>267</v>
      </c>
      <c r="C20" s="3" t="s">
        <v>268</v>
      </c>
    </row>
    <row r="21" spans="1:9" s="3" customFormat="1" ht="15" customHeight="1"/>
    <row r="22" spans="1:9" s="3" customFormat="1" ht="15" customHeight="1">
      <c r="A22" s="3" t="s">
        <v>269</v>
      </c>
      <c r="C22" s="3" t="s">
        <v>270</v>
      </c>
    </row>
    <row r="23" spans="1:9" s="3" customFormat="1" ht="15" customHeight="1">
      <c r="C23" s="3" t="s">
        <v>271</v>
      </c>
    </row>
    <row r="24" spans="1:9" s="3" customFormat="1" ht="15" customHeight="1">
      <c r="C24" s="3" t="s">
        <v>272</v>
      </c>
    </row>
    <row r="25" spans="1:9" s="3" customFormat="1" ht="15" customHeight="1"/>
    <row r="26" spans="1:9" s="3" customFormat="1" ht="15" customHeight="1">
      <c r="A26" s="3" t="s">
        <v>273</v>
      </c>
      <c r="C26" s="3" t="s">
        <v>246</v>
      </c>
    </row>
    <row r="27" spans="1:9" s="3" customFormat="1" ht="15" customHeight="1"/>
    <row r="28" spans="1:9" s="3" customFormat="1" ht="15" customHeight="1">
      <c r="A28" s="3" t="s">
        <v>274</v>
      </c>
      <c r="C28" s="4" t="s">
        <v>306</v>
      </c>
      <c r="D28" s="4"/>
      <c r="E28" s="4"/>
      <c r="F28" s="4"/>
      <c r="G28" s="4"/>
      <c r="H28" s="4"/>
      <c r="I28" s="4"/>
    </row>
    <row r="29" spans="1:9" s="3" customFormat="1" ht="15" customHeight="1"/>
    <row r="30" spans="1:9" s="3" customFormat="1" ht="15" customHeight="1">
      <c r="A30" s="3" t="s">
        <v>276</v>
      </c>
      <c r="C30" s="3" t="s">
        <v>307</v>
      </c>
    </row>
    <row r="31" spans="1:9" s="3" customFormat="1" ht="15" customHeight="1"/>
    <row r="32" spans="1:9" s="3" customFormat="1" ht="15" customHeight="1">
      <c r="A32" s="3" t="s">
        <v>278</v>
      </c>
      <c r="C32" s="3" t="s">
        <v>279</v>
      </c>
    </row>
    <row r="33" spans="1:3" s="3" customFormat="1" ht="15" customHeight="1"/>
    <row r="34" spans="1:3" s="3" customFormat="1" ht="15" customHeight="1">
      <c r="A34" s="3" t="s">
        <v>280</v>
      </c>
      <c r="C34" s="3" t="s">
        <v>281</v>
      </c>
    </row>
    <row r="35" spans="1:3" s="3" customFormat="1" ht="15" customHeight="1"/>
    <row r="36" spans="1:3" s="3" customFormat="1" ht="15" customHeight="1">
      <c r="A36" s="3" t="s">
        <v>282</v>
      </c>
      <c r="C36" s="3" t="s">
        <v>252</v>
      </c>
    </row>
    <row r="37" spans="1:3" s="3" customFormat="1" ht="15" customHeight="1">
      <c r="C37" s="3" t="s">
        <v>253</v>
      </c>
    </row>
    <row r="38" spans="1:3" s="3" customFormat="1" ht="15" customHeight="1">
      <c r="C38" s="3" t="s">
        <v>283</v>
      </c>
    </row>
    <row r="39" spans="1:3" s="3" customFormat="1" ht="15" customHeight="1">
      <c r="C39" s="3" t="s">
        <v>255</v>
      </c>
    </row>
    <row r="40" spans="1:3" s="3" customFormat="1" ht="15" customHeight="1"/>
    <row r="41" spans="1:3" s="3" customFormat="1" ht="15" customHeight="1"/>
    <row r="42" spans="1:3" s="3" customFormat="1" ht="15" customHeight="1"/>
    <row r="43" spans="1:3" s="3" customFormat="1" ht="15" customHeight="1"/>
    <row r="44" spans="1:3" s="3" customFormat="1" ht="15" customHeight="1"/>
    <row r="45" spans="1:3" s="3" customFormat="1" ht="15" customHeight="1"/>
    <row r="46" spans="1:3" s="3" customFormat="1" ht="15" customHeight="1"/>
    <row r="47" spans="1:3" s="3" customFormat="1" ht="14.25"/>
    <row r="48" spans="1:3" s="3" customFormat="1" ht="14.25"/>
    <row r="49" spans="1:9" s="3" customFormat="1" ht="14.25"/>
    <row r="50" spans="1:9" s="3" customFormat="1" ht="14.25"/>
    <row r="51" spans="1:9" ht="17.25">
      <c r="A51" s="2"/>
      <c r="B51" s="2"/>
      <c r="C51" s="2"/>
      <c r="D51" s="2"/>
      <c r="E51" s="2"/>
      <c r="F51" s="2"/>
      <c r="G51" s="2"/>
      <c r="H51" s="2"/>
      <c r="I51" s="2"/>
    </row>
    <row r="52" spans="1:9" ht="17.25">
      <c r="A52" s="2"/>
      <c r="B52" s="2"/>
      <c r="C52" s="2"/>
      <c r="D52" s="2"/>
      <c r="E52" s="2"/>
      <c r="F52" s="2"/>
      <c r="G52" s="2"/>
      <c r="H52" s="2"/>
      <c r="I52" s="2"/>
    </row>
    <row r="53" spans="1:9" ht="17.25">
      <c r="A53" s="2"/>
      <c r="B53" s="2"/>
      <c r="C53" s="2"/>
      <c r="D53" s="2"/>
      <c r="E53" s="2"/>
      <c r="F53" s="2"/>
      <c r="G53" s="2"/>
      <c r="H53" s="2"/>
      <c r="I53" s="2"/>
    </row>
    <row r="54" spans="1:9" ht="17.25">
      <c r="A54" s="2"/>
      <c r="B54" s="2"/>
      <c r="C54" s="2"/>
      <c r="D54" s="2"/>
      <c r="E54" s="2"/>
      <c r="F54" s="2"/>
      <c r="G54" s="2"/>
      <c r="H54" s="2"/>
      <c r="I54" s="2"/>
    </row>
    <row r="55" spans="1:9" ht="17.25">
      <c r="A55" s="2"/>
      <c r="B55" s="2"/>
      <c r="C55" s="2"/>
      <c r="D55" s="2"/>
      <c r="E55" s="2"/>
      <c r="F55" s="2"/>
      <c r="G55" s="2"/>
      <c r="H55" s="2"/>
      <c r="I55" s="2"/>
    </row>
    <row r="56" spans="1:9" ht="17.25">
      <c r="A56" s="2"/>
      <c r="B56" s="2"/>
      <c r="C56" s="2"/>
      <c r="D56" s="2"/>
      <c r="E56" s="2"/>
      <c r="F56" s="2"/>
      <c r="G56" s="2"/>
      <c r="H56" s="2"/>
      <c r="I56" s="2"/>
    </row>
    <row r="57" spans="1:9" ht="17.25">
      <c r="A57" s="2"/>
      <c r="B57" s="2"/>
      <c r="C57" s="2"/>
      <c r="D57" s="2"/>
      <c r="E57" s="2"/>
      <c r="F57" s="2"/>
      <c r="G57" s="2"/>
      <c r="H57" s="2"/>
      <c r="I57" s="2"/>
    </row>
    <row r="58" spans="1:9" ht="17.25">
      <c r="A58" s="2"/>
      <c r="B58" s="2"/>
      <c r="C58" s="2"/>
      <c r="D58" s="2"/>
      <c r="E58" s="2"/>
      <c r="F58" s="2"/>
      <c r="G58" s="2"/>
      <c r="H58" s="2"/>
      <c r="I58" s="2"/>
    </row>
    <row r="59" spans="1:9" ht="17.25">
      <c r="A59" s="2"/>
      <c r="B59" s="2"/>
      <c r="C59" s="2"/>
      <c r="D59" s="2"/>
      <c r="E59" s="2"/>
      <c r="F59" s="2"/>
      <c r="G59" s="2"/>
      <c r="H59" s="2"/>
      <c r="I59" s="2"/>
    </row>
    <row r="60" spans="1:9" ht="17.25">
      <c r="A60" s="2"/>
      <c r="B60" s="2"/>
      <c r="C60" s="2"/>
      <c r="D60" s="2"/>
      <c r="E60" s="2"/>
      <c r="F60" s="2"/>
      <c r="G60" s="2"/>
      <c r="H60" s="2"/>
      <c r="I60" s="2"/>
    </row>
    <row r="61" spans="1:9" ht="17.25">
      <c r="A61" s="2"/>
      <c r="B61" s="2"/>
      <c r="C61" s="2"/>
      <c r="D61" s="2"/>
      <c r="E61" s="2"/>
      <c r="F61" s="2"/>
      <c r="G61" s="2"/>
      <c r="H61" s="2"/>
      <c r="I61" s="2"/>
    </row>
    <row r="62" spans="1:9" ht="17.25">
      <c r="A62" s="2"/>
      <c r="B62" s="2"/>
      <c r="C62" s="2"/>
      <c r="D62" s="2"/>
      <c r="E62" s="2"/>
      <c r="F62" s="2"/>
      <c r="G62" s="2"/>
      <c r="H62" s="2"/>
      <c r="I62" s="2"/>
    </row>
    <row r="63" spans="1:9" ht="17.25">
      <c r="A63" s="2"/>
      <c r="B63" s="2"/>
      <c r="C63" s="2"/>
      <c r="D63" s="2"/>
      <c r="E63" s="2"/>
      <c r="F63" s="2"/>
      <c r="G63" s="2"/>
      <c r="H63" s="2"/>
      <c r="I63" s="2"/>
    </row>
  </sheetData>
  <phoneticPr fontId="23"/>
  <pageMargins left="0.59027777777777779" right="0.39305555555555555" top="0.78680555555555554" bottom="0.59027777777777779" header="0.31458333333333333" footer="0.31458333333333333"/>
  <pageSetup paperSize="9" firstPageNumber="4294963191" orientation="portrait" copies="0"/>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J62"/>
  <sheetViews>
    <sheetView showGridLines="0" zoomScaleSheetLayoutView="100" workbookViewId="0"/>
  </sheetViews>
  <sheetFormatPr defaultColWidth="9" defaultRowHeight="13.5" customHeight="1"/>
  <cols>
    <col min="1" max="1" width="4.875" style="82" customWidth="1"/>
    <col min="2" max="2" width="12.375" style="82" customWidth="1"/>
    <col min="3" max="3" width="17" style="82" customWidth="1"/>
    <col min="4" max="5" width="12.625" style="82" customWidth="1"/>
    <col min="6" max="6" width="8.5" style="82" customWidth="1"/>
    <col min="7" max="7" width="18.625" style="82" customWidth="1"/>
    <col min="8" max="16384" width="9" style="82"/>
  </cols>
  <sheetData>
    <row r="1" spans="1:10" ht="17.25">
      <c r="A1" s="7" t="s">
        <v>159</v>
      </c>
      <c r="B1" s="2"/>
      <c r="C1" s="1"/>
      <c r="D1" s="1"/>
      <c r="E1" s="1"/>
      <c r="F1" s="1"/>
      <c r="G1" s="2"/>
      <c r="H1" s="2"/>
      <c r="I1" s="2"/>
      <c r="J1" s="2"/>
    </row>
    <row r="2" spans="1:10" ht="17.25">
      <c r="B2" s="80" t="s">
        <v>308</v>
      </c>
      <c r="C2" s="81"/>
      <c r="D2" s="81"/>
      <c r="E2" s="81"/>
      <c r="F2" s="81"/>
      <c r="G2" s="81"/>
    </row>
    <row r="3" spans="1:10" ht="9" customHeight="1">
      <c r="C3" s="191"/>
      <c r="D3" s="191"/>
      <c r="E3" s="191"/>
      <c r="F3" s="191"/>
    </row>
    <row r="4" spans="1:10" ht="12" customHeight="1">
      <c r="B4" s="83" t="s">
        <v>171</v>
      </c>
      <c r="C4" s="192"/>
      <c r="D4" s="192"/>
      <c r="E4" s="192"/>
      <c r="F4" s="192"/>
      <c r="G4" s="84" t="s">
        <v>172</v>
      </c>
    </row>
    <row r="5" spans="1:10" ht="12" customHeight="1">
      <c r="B5" s="85" t="s">
        <v>173</v>
      </c>
      <c r="C5" s="85" t="s">
        <v>174</v>
      </c>
      <c r="D5" s="109" t="s">
        <v>309</v>
      </c>
      <c r="E5" s="109" t="s">
        <v>310</v>
      </c>
      <c r="F5" s="85" t="s">
        <v>161</v>
      </c>
      <c r="G5" s="85" t="s">
        <v>178</v>
      </c>
    </row>
    <row r="6" spans="1:10" ht="12" customHeight="1">
      <c r="B6" s="86" t="s">
        <v>162</v>
      </c>
      <c r="C6" s="87"/>
      <c r="D6" s="96">
        <v>96000</v>
      </c>
      <c r="E6" s="101">
        <v>96000</v>
      </c>
      <c r="F6" s="96"/>
      <c r="G6" s="91"/>
    </row>
    <row r="7" spans="1:10" ht="12" customHeight="1">
      <c r="B7" s="86" t="s">
        <v>163</v>
      </c>
      <c r="C7" s="87"/>
      <c r="D7" s="96">
        <v>13500</v>
      </c>
      <c r="E7" s="101">
        <f>2500*8+2000*22</f>
        <v>64000</v>
      </c>
      <c r="F7" s="96"/>
      <c r="G7" s="91" t="s">
        <v>311</v>
      </c>
    </row>
    <row r="8" spans="1:10" ht="12" customHeight="1">
      <c r="B8" s="100" t="s">
        <v>183</v>
      </c>
      <c r="C8" s="93"/>
      <c r="D8" s="96">
        <f>D6+D7</f>
        <v>109500</v>
      </c>
      <c r="E8" s="101">
        <f>E6+E7</f>
        <v>160000</v>
      </c>
      <c r="F8" s="96"/>
      <c r="G8" s="91"/>
    </row>
    <row r="9" spans="1:10" ht="9" customHeight="1"/>
    <row r="10" spans="1:10" ht="12" customHeight="1">
      <c r="B10" s="83" t="s">
        <v>184</v>
      </c>
      <c r="G10" s="84" t="s">
        <v>172</v>
      </c>
    </row>
    <row r="11" spans="1:10" ht="12" customHeight="1">
      <c r="B11" s="85" t="s">
        <v>173</v>
      </c>
      <c r="C11" s="85" t="s">
        <v>174</v>
      </c>
      <c r="D11" s="109" t="str">
        <f>D5</f>
        <v>２２年度決算額</v>
      </c>
      <c r="E11" s="109" t="str">
        <f>E5</f>
        <v>２３年予算額</v>
      </c>
      <c r="F11" s="85" t="s">
        <v>161</v>
      </c>
      <c r="G11" s="85" t="s">
        <v>178</v>
      </c>
    </row>
    <row r="12" spans="1:10" ht="12" customHeight="1">
      <c r="B12" s="86" t="s">
        <v>312</v>
      </c>
      <c r="C12" s="102"/>
      <c r="D12" s="88">
        <f>SUM(D13:D18)</f>
        <v>104189</v>
      </c>
      <c r="E12" s="89">
        <f>SUM(F13:F18)</f>
        <v>160000</v>
      </c>
      <c r="F12" s="90"/>
      <c r="G12" s="91"/>
    </row>
    <row r="13" spans="1:10" ht="12" customHeight="1">
      <c r="B13" s="92"/>
      <c r="C13" s="93" t="s">
        <v>164</v>
      </c>
      <c r="D13" s="94">
        <v>52000</v>
      </c>
      <c r="E13" s="95"/>
      <c r="F13" s="96">
        <v>90000</v>
      </c>
      <c r="G13" s="91"/>
    </row>
    <row r="14" spans="1:10" ht="12" customHeight="1">
      <c r="B14" s="92"/>
      <c r="C14" s="93" t="s">
        <v>165</v>
      </c>
      <c r="D14" s="94">
        <v>10000</v>
      </c>
      <c r="E14" s="95"/>
      <c r="F14" s="96">
        <v>10000</v>
      </c>
      <c r="G14" s="91"/>
    </row>
    <row r="15" spans="1:10" ht="12" customHeight="1">
      <c r="B15" s="92"/>
      <c r="C15" s="93" t="s">
        <v>166</v>
      </c>
      <c r="D15" s="94">
        <v>17859</v>
      </c>
      <c r="E15" s="95"/>
      <c r="F15" s="96">
        <v>48000</v>
      </c>
      <c r="G15" s="91"/>
    </row>
    <row r="16" spans="1:10" ht="12" customHeight="1">
      <c r="B16" s="92"/>
      <c r="C16" s="93" t="s">
        <v>167</v>
      </c>
      <c r="D16" s="94">
        <v>330</v>
      </c>
      <c r="E16" s="95"/>
      <c r="F16" s="96">
        <v>2000</v>
      </c>
      <c r="G16" s="91"/>
    </row>
    <row r="17" spans="2:7" ht="12" customHeight="1">
      <c r="B17" s="92"/>
      <c r="C17" s="93" t="s">
        <v>188</v>
      </c>
      <c r="D17" s="94">
        <v>24000</v>
      </c>
      <c r="E17" s="95"/>
      <c r="F17" s="96"/>
      <c r="G17" s="91"/>
    </row>
    <row r="18" spans="2:7" ht="12" customHeight="1">
      <c r="B18" s="97"/>
      <c r="C18" s="93" t="s">
        <v>168</v>
      </c>
      <c r="D18" s="98">
        <v>0</v>
      </c>
      <c r="E18" s="99"/>
      <c r="F18" s="96">
        <v>10000</v>
      </c>
      <c r="G18" s="91"/>
    </row>
    <row r="19" spans="2:7" ht="12" customHeight="1">
      <c r="B19" s="187" t="s">
        <v>169</v>
      </c>
      <c r="C19" s="188"/>
      <c r="D19" s="96">
        <v>5311</v>
      </c>
      <c r="E19" s="101">
        <f>E8-E12</f>
        <v>0</v>
      </c>
      <c r="F19" s="96"/>
      <c r="G19" s="91"/>
    </row>
    <row r="20" spans="2:7" ht="12" customHeight="1">
      <c r="B20" s="189" t="s">
        <v>183</v>
      </c>
      <c r="C20" s="190"/>
      <c r="D20" s="96">
        <f>D12+D19</f>
        <v>109500</v>
      </c>
      <c r="E20" s="101">
        <f>E12+E19</f>
        <v>160000</v>
      </c>
      <c r="F20" s="96"/>
      <c r="G20" s="91"/>
    </row>
    <row r="21" spans="2:7" ht="12" customHeight="1"/>
    <row r="22" spans="2:7" ht="12" customHeight="1"/>
    <row r="23" spans="2:7" ht="12" customHeight="1"/>
    <row r="24" spans="2:7" ht="17.25">
      <c r="B24" s="80" t="s">
        <v>313</v>
      </c>
      <c r="C24" s="81"/>
      <c r="D24" s="81"/>
      <c r="E24" s="81"/>
      <c r="F24" s="81"/>
      <c r="G24" s="81"/>
    </row>
    <row r="25" spans="2:7" ht="9" customHeight="1">
      <c r="C25" s="191"/>
      <c r="D25" s="191"/>
      <c r="E25" s="191"/>
      <c r="F25" s="191"/>
    </row>
    <row r="26" spans="2:7" ht="12" customHeight="1">
      <c r="B26" s="83" t="s">
        <v>171</v>
      </c>
      <c r="C26" s="192"/>
      <c r="D26" s="192"/>
      <c r="E26" s="192"/>
      <c r="F26" s="192"/>
      <c r="G26" s="84" t="s">
        <v>172</v>
      </c>
    </row>
    <row r="27" spans="2:7" ht="12" customHeight="1">
      <c r="B27" s="85" t="s">
        <v>173</v>
      </c>
      <c r="C27" s="85" t="s">
        <v>174</v>
      </c>
      <c r="D27" s="109" t="s">
        <v>309</v>
      </c>
      <c r="E27" s="109" t="s">
        <v>314</v>
      </c>
      <c r="F27" s="85" t="s">
        <v>161</v>
      </c>
      <c r="G27" s="85" t="s">
        <v>178</v>
      </c>
    </row>
    <row r="28" spans="2:7" ht="12" customHeight="1">
      <c r="B28" s="86" t="s">
        <v>162</v>
      </c>
      <c r="C28" s="87"/>
      <c r="D28" s="88">
        <v>31000</v>
      </c>
      <c r="E28" s="103">
        <v>31000</v>
      </c>
      <c r="F28" s="96"/>
      <c r="G28" s="91"/>
    </row>
    <row r="29" spans="2:7" ht="12" customHeight="1">
      <c r="B29" s="86" t="s">
        <v>163</v>
      </c>
      <c r="C29" s="87"/>
      <c r="D29" s="88">
        <f>SUM(D30:D34)</f>
        <v>329000</v>
      </c>
      <c r="E29" s="89">
        <f>SUM(F30:F34)</f>
        <v>300000</v>
      </c>
      <c r="F29" s="90"/>
      <c r="G29" s="91"/>
    </row>
    <row r="30" spans="2:7" ht="12" customHeight="1">
      <c r="B30" s="92"/>
      <c r="C30" s="110" t="s">
        <v>191</v>
      </c>
      <c r="D30" s="94">
        <v>58000</v>
      </c>
      <c r="E30" s="95"/>
      <c r="F30" s="96">
        <v>60000</v>
      </c>
      <c r="G30" s="91"/>
    </row>
    <row r="31" spans="2:7" ht="12" customHeight="1">
      <c r="B31" s="104"/>
      <c r="C31" s="110" t="s">
        <v>64</v>
      </c>
      <c r="D31" s="94">
        <v>93000</v>
      </c>
      <c r="E31" s="95"/>
      <c r="F31" s="96">
        <v>70000</v>
      </c>
      <c r="G31" s="91"/>
    </row>
    <row r="32" spans="2:7" ht="12" customHeight="1">
      <c r="B32" s="104"/>
      <c r="C32" s="110" t="s">
        <v>194</v>
      </c>
      <c r="D32" s="94">
        <v>76000</v>
      </c>
      <c r="E32" s="95"/>
      <c r="F32" s="96">
        <v>90000</v>
      </c>
      <c r="G32" s="91"/>
    </row>
    <row r="33" spans="2:7" ht="12" customHeight="1">
      <c r="B33" s="104"/>
      <c r="C33" s="110" t="s">
        <v>146</v>
      </c>
      <c r="D33" s="94">
        <v>9000</v>
      </c>
      <c r="E33" s="95"/>
      <c r="F33" s="96">
        <v>10000</v>
      </c>
      <c r="G33" s="91"/>
    </row>
    <row r="34" spans="2:7" ht="12" customHeight="1">
      <c r="B34" s="104"/>
      <c r="C34" s="110" t="s">
        <v>147</v>
      </c>
      <c r="D34" s="94">
        <v>93000</v>
      </c>
      <c r="E34" s="95"/>
      <c r="F34" s="96">
        <v>70000</v>
      </c>
      <c r="G34" s="91"/>
    </row>
    <row r="35" spans="2:7" ht="12" customHeight="1">
      <c r="B35" s="112" t="s">
        <v>199</v>
      </c>
      <c r="C35" s="111"/>
      <c r="D35" s="96">
        <v>24000</v>
      </c>
      <c r="E35" s="101">
        <v>24000</v>
      </c>
      <c r="F35" s="96"/>
      <c r="G35" s="91"/>
    </row>
    <row r="36" spans="2:7" ht="12" customHeight="1">
      <c r="B36" s="113" t="s">
        <v>200</v>
      </c>
      <c r="C36" s="111"/>
      <c r="D36" s="99">
        <v>70100</v>
      </c>
      <c r="E36" s="106">
        <f>160*500</f>
        <v>80000</v>
      </c>
      <c r="F36" s="96"/>
      <c r="G36" s="91"/>
    </row>
    <row r="37" spans="2:7" ht="12" customHeight="1">
      <c r="B37" s="113" t="s">
        <v>201</v>
      </c>
      <c r="C37" s="111"/>
      <c r="D37" s="99">
        <v>33300</v>
      </c>
      <c r="E37" s="106">
        <v>33000</v>
      </c>
      <c r="F37" s="96"/>
      <c r="G37" s="91"/>
    </row>
    <row r="38" spans="2:7" ht="12" customHeight="1">
      <c r="B38" s="113" t="s">
        <v>202</v>
      </c>
      <c r="C38" s="111"/>
      <c r="D38" s="99">
        <v>155000</v>
      </c>
      <c r="E38" s="106">
        <v>160000</v>
      </c>
      <c r="F38" s="101"/>
      <c r="G38" s="91"/>
    </row>
    <row r="39" spans="2:7" ht="12" customHeight="1">
      <c r="B39" s="114" t="s">
        <v>203</v>
      </c>
      <c r="C39" s="111" t="s">
        <v>204</v>
      </c>
      <c r="D39" s="99">
        <v>389851</v>
      </c>
      <c r="E39" s="106">
        <v>499739</v>
      </c>
      <c r="F39" s="96"/>
      <c r="G39" s="107"/>
    </row>
    <row r="40" spans="2:7" ht="12" customHeight="1">
      <c r="B40" s="114" t="s">
        <v>205</v>
      </c>
      <c r="C40" s="111" t="s">
        <v>206</v>
      </c>
      <c r="D40" s="99">
        <v>5311</v>
      </c>
      <c r="E40" s="106">
        <f>E19</f>
        <v>0</v>
      </c>
      <c r="F40" s="96"/>
      <c r="G40" s="107"/>
    </row>
    <row r="41" spans="2:7" ht="12" customHeight="1">
      <c r="B41" s="113" t="s">
        <v>207</v>
      </c>
      <c r="C41" s="111"/>
      <c r="D41" s="99">
        <v>0</v>
      </c>
      <c r="E41" s="106">
        <v>0</v>
      </c>
      <c r="F41" s="96"/>
      <c r="G41" s="91"/>
    </row>
    <row r="42" spans="2:7" ht="12" customHeight="1">
      <c r="B42" s="112" t="s">
        <v>208</v>
      </c>
      <c r="C42" s="111"/>
      <c r="D42" s="99">
        <v>113</v>
      </c>
      <c r="E42" s="106">
        <v>300</v>
      </c>
      <c r="F42" s="96"/>
      <c r="G42" s="91"/>
    </row>
    <row r="43" spans="2:7" ht="12" customHeight="1">
      <c r="B43" s="112" t="s">
        <v>209</v>
      </c>
      <c r="C43" s="111"/>
      <c r="D43" s="99">
        <f>2000+20000+48000</f>
        <v>70000</v>
      </c>
      <c r="E43" s="106">
        <v>0</v>
      </c>
      <c r="F43" s="96"/>
      <c r="G43" s="91"/>
    </row>
    <row r="44" spans="2:7" ht="12" customHeight="1">
      <c r="B44" s="105" t="s">
        <v>183</v>
      </c>
      <c r="C44" s="102"/>
      <c r="D44" s="96">
        <f>SUM(D28,D29,D35:D43)</f>
        <v>1107675</v>
      </c>
      <c r="E44" s="101">
        <f>SUM(E28:E43)</f>
        <v>1128039</v>
      </c>
      <c r="F44" s="96"/>
      <c r="G44" s="91"/>
    </row>
    <row r="45" spans="2:7" ht="9" customHeight="1"/>
    <row r="46" spans="2:7" ht="12" customHeight="1">
      <c r="B46" s="83" t="s">
        <v>184</v>
      </c>
      <c r="G46" s="84" t="s">
        <v>172</v>
      </c>
    </row>
    <row r="47" spans="2:7" ht="12" customHeight="1">
      <c r="B47" s="85" t="s">
        <v>173</v>
      </c>
      <c r="C47" s="85" t="s">
        <v>174</v>
      </c>
      <c r="D47" s="109" t="str">
        <f>D27</f>
        <v>２２年度決算額</v>
      </c>
      <c r="E47" s="109" t="str">
        <f>E27</f>
        <v>２３年度予算額</v>
      </c>
      <c r="F47" s="85" t="s">
        <v>161</v>
      </c>
      <c r="G47" s="85" t="s">
        <v>178</v>
      </c>
    </row>
    <row r="48" spans="2:7" ht="12" customHeight="1">
      <c r="B48" s="105" t="s">
        <v>200</v>
      </c>
      <c r="C48" s="102"/>
      <c r="D48" s="96">
        <v>68700</v>
      </c>
      <c r="E48" s="101">
        <v>70000</v>
      </c>
      <c r="F48" s="93"/>
      <c r="G48" s="110" t="s">
        <v>213</v>
      </c>
    </row>
    <row r="49" spans="2:7" ht="12" customHeight="1">
      <c r="B49" s="105" t="s">
        <v>214</v>
      </c>
      <c r="C49" s="102"/>
      <c r="D49" s="96">
        <v>30000</v>
      </c>
      <c r="E49" s="101">
        <v>30000</v>
      </c>
      <c r="F49" s="93"/>
      <c r="G49" s="110" t="s">
        <v>215</v>
      </c>
    </row>
    <row r="50" spans="2:7">
      <c r="B50" s="105" t="s">
        <v>315</v>
      </c>
      <c r="C50" s="102"/>
      <c r="D50" s="96">
        <v>53450</v>
      </c>
      <c r="E50" s="101">
        <v>60000</v>
      </c>
      <c r="F50" s="96"/>
      <c r="G50" s="117"/>
    </row>
    <row r="51" spans="2:7" ht="12" customHeight="1">
      <c r="B51" s="105" t="s">
        <v>64</v>
      </c>
      <c r="C51" s="102"/>
      <c r="D51" s="96">
        <v>58016</v>
      </c>
      <c r="E51" s="101">
        <v>70000</v>
      </c>
      <c r="F51" s="96"/>
      <c r="G51" s="117"/>
    </row>
    <row r="52" spans="2:7" ht="12" customHeight="1">
      <c r="B52" s="105" t="s">
        <v>194</v>
      </c>
      <c r="C52" s="102"/>
      <c r="D52" s="96">
        <v>81622</v>
      </c>
      <c r="E52" s="101">
        <v>90000</v>
      </c>
      <c r="F52" s="96"/>
      <c r="G52" s="117"/>
    </row>
    <row r="53" spans="2:7" ht="12" customHeight="1">
      <c r="B53" s="105" t="s">
        <v>146</v>
      </c>
      <c r="C53" s="102"/>
      <c r="D53" s="96">
        <v>6000</v>
      </c>
      <c r="E53" s="101">
        <v>10000</v>
      </c>
      <c r="F53" s="96"/>
      <c r="G53" s="117"/>
    </row>
    <row r="54" spans="2:7" ht="12" customHeight="1">
      <c r="B54" s="105" t="s">
        <v>147</v>
      </c>
      <c r="C54" s="102"/>
      <c r="D54" s="96">
        <v>61455</v>
      </c>
      <c r="E54" s="101">
        <v>70000</v>
      </c>
      <c r="F54" s="96"/>
      <c r="G54" s="117"/>
    </row>
    <row r="55" spans="2:7" ht="12" customHeight="1">
      <c r="B55" s="105" t="s">
        <v>217</v>
      </c>
      <c r="C55" s="102"/>
      <c r="D55" s="96">
        <v>6270</v>
      </c>
      <c r="E55" s="101">
        <v>10000</v>
      </c>
      <c r="F55" s="96"/>
      <c r="G55" s="117"/>
    </row>
    <row r="56" spans="2:7" ht="12" customHeight="1">
      <c r="B56" s="105" t="s">
        <v>202</v>
      </c>
      <c r="C56" s="108"/>
      <c r="D56" s="96">
        <v>112260</v>
      </c>
      <c r="E56" s="101">
        <v>160000</v>
      </c>
      <c r="F56" s="96"/>
      <c r="G56" s="118"/>
    </row>
    <row r="57" spans="2:7" ht="12" customHeight="1">
      <c r="B57" s="105" t="s">
        <v>219</v>
      </c>
      <c r="C57" s="108"/>
      <c r="D57" s="96">
        <v>7180</v>
      </c>
      <c r="E57" s="101">
        <v>20000</v>
      </c>
      <c r="F57" s="96"/>
      <c r="G57" s="118"/>
    </row>
    <row r="58" spans="2:7" ht="12" customHeight="1">
      <c r="B58" s="105" t="s">
        <v>221</v>
      </c>
      <c r="C58" s="108"/>
      <c r="D58" s="96">
        <v>23250</v>
      </c>
      <c r="E58" s="101">
        <v>30000</v>
      </c>
      <c r="F58" s="96"/>
      <c r="G58" s="119"/>
    </row>
    <row r="59" spans="2:7" ht="12" customHeight="1">
      <c r="B59" s="105" t="s">
        <v>168</v>
      </c>
      <c r="C59" s="108"/>
      <c r="D59" s="96">
        <v>98998</v>
      </c>
      <c r="E59" s="101">
        <v>20000</v>
      </c>
      <c r="F59" s="96"/>
      <c r="G59" s="118"/>
    </row>
    <row r="60" spans="2:7" ht="12" customHeight="1">
      <c r="B60" s="105" t="s">
        <v>224</v>
      </c>
      <c r="C60" s="102"/>
      <c r="D60" s="96">
        <v>735</v>
      </c>
      <c r="E60" s="101">
        <v>1000</v>
      </c>
      <c r="F60" s="96"/>
      <c r="G60" s="117"/>
    </row>
    <row r="61" spans="2:7" ht="12" customHeight="1">
      <c r="B61" s="105" t="s">
        <v>225</v>
      </c>
      <c r="C61" s="102"/>
      <c r="D61" s="96">
        <v>499739</v>
      </c>
      <c r="E61" s="101">
        <f>E44-SUM(E48:E60)</f>
        <v>487039</v>
      </c>
      <c r="F61" s="96"/>
      <c r="G61" s="117"/>
    </row>
    <row r="62" spans="2:7" ht="12" customHeight="1">
      <c r="B62" s="189" t="s">
        <v>183</v>
      </c>
      <c r="C62" s="190"/>
      <c r="D62" s="96">
        <f>SUM(D48:D61)</f>
        <v>1107675</v>
      </c>
      <c r="E62" s="101">
        <f>SUM(E48:E61)</f>
        <v>1128039</v>
      </c>
      <c r="F62" s="96"/>
      <c r="G62" s="117"/>
    </row>
  </sheetData>
  <mergeCells count="5">
    <mergeCell ref="B19:C19"/>
    <mergeCell ref="B20:C20"/>
    <mergeCell ref="B62:C62"/>
    <mergeCell ref="C3:F4"/>
    <mergeCell ref="C25:F26"/>
  </mergeCells>
  <phoneticPr fontId="23"/>
  <printOptions horizontalCentered="1" verticalCentered="1"/>
  <pageMargins left="0.78680555555555554" right="0.39305555555555555" top="0.78680555555555554" bottom="0.78680555555555554" header="0.51111111111111107" footer="0.51111111111111107"/>
  <pageSetup paperSize="9" firstPageNumber="4294963191"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事業報告old</vt:lpstr>
      <vt:lpstr>議案2old</vt:lpstr>
      <vt:lpstr>議案2b</vt:lpstr>
      <vt:lpstr>交流会old</vt:lpstr>
      <vt:lpstr>前期old</vt:lpstr>
      <vt:lpstr>会長杯old</vt:lpstr>
      <vt:lpstr>新春old</vt:lpstr>
      <vt:lpstr>後期old</vt:lpstr>
      <vt:lpstr>予算old</vt:lpstr>
      <vt:lpstr>表紙2</vt:lpstr>
      <vt:lpstr>第11回個人戦申込書</vt:lpstr>
      <vt:lpstr>第11回個人戦申込書!Print_Area</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恵美子</dc:creator>
  <cp:lastModifiedBy>matsuoka_family1866@outlook.jp</cp:lastModifiedBy>
  <cp:revision/>
  <cp:lastPrinted>2022-06-21T05:01:30Z</cp:lastPrinted>
  <dcterms:created xsi:type="dcterms:W3CDTF">2011-03-14T12:18:22Z</dcterms:created>
  <dcterms:modified xsi:type="dcterms:W3CDTF">2025-09-15T01:32:48Z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1041-8.1.0.3000</vt:lpwstr>
  </property>
</Properties>
</file>